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24226"/>
  <mc:AlternateContent xmlns:mc="http://schemas.openxmlformats.org/markup-compatibility/2006">
    <mc:Choice Requires="x15">
      <x15ac:absPath xmlns:x15ac="http://schemas.microsoft.com/office/spreadsheetml/2010/11/ac" url="C:\Users\Owner\Desktop\2020年6月一時保管\v2.0\"/>
    </mc:Choice>
  </mc:AlternateContent>
  <xr:revisionPtr revIDLastSave="0" documentId="13_ncr:1_{5E84647F-CD78-4662-B117-5DCAD8322945}" xr6:coauthVersionLast="45" xr6:coauthVersionMax="45" xr10:uidLastSave="{00000000-0000-0000-0000-000000000000}"/>
  <bookViews>
    <workbookView xWindow="-120" yWindow="-120" windowWidth="29040" windowHeight="15840" xr2:uid="{00000000-000D-0000-FFFF-FFFF00000000}"/>
  </bookViews>
  <sheets>
    <sheet name="表紙v2" sheetId="22" r:id="rId1"/>
    <sheet name="評価概要v2" sheetId="23" r:id="rId2"/>
    <sheet name="GH評価表" sheetId="17" r:id="rId3"/>
    <sheet name="評価集計表" sheetId="8" r:id="rId4"/>
  </sheets>
  <definedNames>
    <definedName name="_xlnm._FilterDatabase" localSheetId="2" hidden="1">GH評価表!$A$1:$F$48</definedName>
    <definedName name="_xlnm.Print_Titles" localSheetId="2">GH評価表!$1:$1</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 i="8" l="1"/>
  <c r="G7" i="8"/>
  <c r="G8" i="8" s="1"/>
  <c r="F7" i="8"/>
  <c r="E7" i="8"/>
  <c r="I7" i="8" s="1"/>
  <c r="D7" i="8"/>
  <c r="C7" i="8"/>
  <c r="H5" i="8"/>
  <c r="G5" i="8"/>
  <c r="F5" i="8"/>
  <c r="E5" i="8"/>
  <c r="I5" i="8" s="1"/>
  <c r="D5" i="8"/>
  <c r="C5" i="8"/>
  <c r="H4" i="8"/>
  <c r="H8" i="8" s="1"/>
  <c r="G4" i="8"/>
  <c r="E4" i="8"/>
  <c r="E8" i="8" s="1"/>
  <c r="D4" i="8"/>
  <c r="D8" i="8" s="1"/>
  <c r="C4" i="8"/>
  <c r="C8" i="8" s="1"/>
  <c r="F4" i="8"/>
  <c r="C6" i="8"/>
  <c r="D6" i="8"/>
  <c r="E6" i="8"/>
  <c r="F6" i="8"/>
  <c r="F8" i="8" s="1"/>
  <c r="G6" i="8"/>
  <c r="H6" i="8"/>
  <c r="I6" i="8"/>
  <c r="I4" i="8" l="1"/>
  <c r="I9" i="8" s="1"/>
  <c r="I10" i="8" s="1"/>
</calcChain>
</file>

<file path=xl/sharedStrings.xml><?xml version="1.0" encoding="utf-8"?>
<sst xmlns="http://schemas.openxmlformats.org/spreadsheetml/2006/main" count="241" uniqueCount="165">
  <si>
    <t>項目内容</t>
    <rPh sb="0" eb="2">
      <t>コウモク</t>
    </rPh>
    <rPh sb="2" eb="4">
      <t>ナイヨウ</t>
    </rPh>
    <phoneticPr fontId="1"/>
  </si>
  <si>
    <t>評価</t>
    <rPh sb="0" eb="2">
      <t>ヒョウカ</t>
    </rPh>
    <phoneticPr fontId="1"/>
  </si>
  <si>
    <t>コメント</t>
    <phoneticPr fontId="1"/>
  </si>
  <si>
    <t>2.1.1</t>
    <phoneticPr fontId="1"/>
  </si>
  <si>
    <t>2.1.2</t>
    <phoneticPr fontId="1"/>
  </si>
  <si>
    <t>2.2.1</t>
    <phoneticPr fontId="1"/>
  </si>
  <si>
    <t>2.2.2</t>
    <phoneticPr fontId="1"/>
  </si>
  <si>
    <t>3.1.1</t>
    <phoneticPr fontId="1"/>
  </si>
  <si>
    <t>3.1.2</t>
    <phoneticPr fontId="1"/>
  </si>
  <si>
    <t>3.2.2</t>
    <phoneticPr fontId="1"/>
  </si>
  <si>
    <t>カテゴリー小計</t>
    <rPh sb="5" eb="7">
      <t>ショウケイ</t>
    </rPh>
    <phoneticPr fontId="1"/>
  </si>
  <si>
    <t>カテゴリー</t>
    <phoneticPr fontId="1"/>
  </si>
  <si>
    <t>点数</t>
    <rPh sb="0" eb="2">
      <t>テンスウ</t>
    </rPh>
    <phoneticPr fontId="1"/>
  </si>
  <si>
    <t>2.2.3</t>
    <phoneticPr fontId="1"/>
  </si>
  <si>
    <t>2.2.4</t>
    <phoneticPr fontId="1"/>
  </si>
  <si>
    <t>1.7</t>
    <phoneticPr fontId="1"/>
  </si>
  <si>
    <t>評価レベルごとの指摘項目数</t>
    <rPh sb="0" eb="2">
      <t>ヒョウカ</t>
    </rPh>
    <rPh sb="8" eb="10">
      <t>シテキ</t>
    </rPh>
    <rPh sb="10" eb="12">
      <t>コウモク</t>
    </rPh>
    <rPh sb="12" eb="13">
      <t>スウ</t>
    </rPh>
    <phoneticPr fontId="1"/>
  </si>
  <si>
    <t>上限</t>
    <rPh sb="0" eb="2">
      <t>ジョウゲン</t>
    </rPh>
    <phoneticPr fontId="1"/>
  </si>
  <si>
    <t>総合点数</t>
  </si>
  <si>
    <t>総合評価判定</t>
  </si>
  <si>
    <t>右の件に該当していない</t>
  </si>
  <si>
    <t>評価３が５項目以上あり、評価４がない</t>
  </si>
  <si>
    <t>評価４が１項目以上ある</t>
  </si>
  <si>
    <t>総評および推奨</t>
    <rPh sb="0" eb="2">
      <t>ソウヒョウ</t>
    </rPh>
    <rPh sb="5" eb="7">
      <t>スイショウ</t>
    </rPh>
    <phoneticPr fontId="1"/>
  </si>
  <si>
    <t>評価(０)</t>
    <rPh sb="0" eb="2">
      <t>ヒョウカ</t>
    </rPh>
    <phoneticPr fontId="1"/>
  </si>
  <si>
    <t>評価(１)</t>
    <rPh sb="0" eb="2">
      <t>ヒョウカ</t>
    </rPh>
    <phoneticPr fontId="1"/>
  </si>
  <si>
    <t>評価(２)</t>
    <rPh sb="0" eb="2">
      <t>ヒョウカ</t>
    </rPh>
    <phoneticPr fontId="1"/>
  </si>
  <si>
    <t>評価(３)</t>
    <rPh sb="0" eb="2">
      <t>ヒョウカ</t>
    </rPh>
    <phoneticPr fontId="1"/>
  </si>
  <si>
    <t>評価(４)</t>
    <rPh sb="0" eb="2">
      <t>ヒョウカ</t>
    </rPh>
    <phoneticPr fontId="1"/>
  </si>
  <si>
    <t>該当外（―）</t>
    <rPh sb="0" eb="2">
      <t>ガイトウ</t>
    </rPh>
    <rPh sb="2" eb="3">
      <t>ガイ</t>
    </rPh>
    <phoneticPr fontId="1"/>
  </si>
  <si>
    <t>4</t>
    <phoneticPr fontId="1"/>
  </si>
  <si>
    <t>3</t>
    <phoneticPr fontId="1"/>
  </si>
  <si>
    <t>2</t>
    <phoneticPr fontId="1"/>
  </si>
  <si>
    <t>日時</t>
    <rPh sb="0" eb="2">
      <t>ニチジ</t>
    </rPh>
    <phoneticPr fontId="1"/>
  </si>
  <si>
    <t>評価員</t>
    <rPh sb="0" eb="2">
      <t>ヒョウカ</t>
    </rPh>
    <rPh sb="2" eb="3">
      <t>イン</t>
    </rPh>
    <phoneticPr fontId="1"/>
  </si>
  <si>
    <t>外部委託</t>
    <rPh sb="0" eb="2">
      <t>ガイブ</t>
    </rPh>
    <rPh sb="2" eb="4">
      <t>イタク</t>
    </rPh>
    <phoneticPr fontId="1"/>
  </si>
  <si>
    <t>3.1.3</t>
    <phoneticPr fontId="1"/>
  </si>
  <si>
    <t>1．施設管理システムの妥当性</t>
    <rPh sb="2" eb="4">
      <t>シセツ</t>
    </rPh>
    <rPh sb="4" eb="6">
      <t>カンリ</t>
    </rPh>
    <rPh sb="11" eb="14">
      <t>ダトウセイ</t>
    </rPh>
    <phoneticPr fontId="1"/>
  </si>
  <si>
    <t>施</t>
    <rPh sb="0" eb="1">
      <t>ホドコ</t>
    </rPh>
    <phoneticPr fontId="1"/>
  </si>
  <si>
    <t>2.　燃料と廃棄物の管理</t>
    <rPh sb="3" eb="5">
      <t>ネンリョウ</t>
    </rPh>
    <rPh sb="6" eb="9">
      <t>ハイキブツ</t>
    </rPh>
    <rPh sb="10" eb="12">
      <t>カンリ</t>
    </rPh>
    <phoneticPr fontId="1"/>
  </si>
  <si>
    <t>2.1　燃料の保管</t>
    <rPh sb="4" eb="6">
      <t>ネンリョウ</t>
    </rPh>
    <rPh sb="7" eb="9">
      <t>ホカン</t>
    </rPh>
    <phoneticPr fontId="1"/>
  </si>
  <si>
    <t>2.2　廃棄物管理</t>
    <rPh sb="4" eb="7">
      <t>ハイキブツ</t>
    </rPh>
    <rPh sb="7" eb="9">
      <t>カンリ</t>
    </rPh>
    <phoneticPr fontId="1"/>
  </si>
  <si>
    <t>3.　農産物の安全性と食品衛生</t>
    <rPh sb="3" eb="6">
      <t>ノウサンブツ</t>
    </rPh>
    <rPh sb="7" eb="10">
      <t>アンゼンセイ</t>
    </rPh>
    <rPh sb="11" eb="13">
      <t>ショクヒン</t>
    </rPh>
    <rPh sb="13" eb="15">
      <t>エイセイ</t>
    </rPh>
    <phoneticPr fontId="1"/>
  </si>
  <si>
    <t>3.1　共通</t>
    <rPh sb="4" eb="6">
      <t>キョウツウ</t>
    </rPh>
    <phoneticPr fontId="1"/>
  </si>
  <si>
    <t>2.1.3</t>
    <phoneticPr fontId="1"/>
  </si>
  <si>
    <t>3.1.4</t>
    <phoneticPr fontId="1"/>
  </si>
  <si>
    <t>3.1.5</t>
    <phoneticPr fontId="1"/>
  </si>
  <si>
    <t>3.2　農産物の調製・保管・包装</t>
    <rPh sb="4" eb="7">
      <t>ノウサンブツ</t>
    </rPh>
    <rPh sb="8" eb="10">
      <t>チョウセイ</t>
    </rPh>
    <rPh sb="11" eb="13">
      <t>ホカン</t>
    </rPh>
    <rPh sb="14" eb="16">
      <t>ホウソウ</t>
    </rPh>
    <phoneticPr fontId="1"/>
  </si>
  <si>
    <t>3.2.1</t>
    <phoneticPr fontId="1"/>
  </si>
  <si>
    <t>3.2.3</t>
    <phoneticPr fontId="1"/>
  </si>
  <si>
    <t>3.2.4</t>
    <phoneticPr fontId="1"/>
  </si>
  <si>
    <t>3.2.5</t>
    <phoneticPr fontId="1"/>
  </si>
  <si>
    <t>3.2.6</t>
    <phoneticPr fontId="1"/>
  </si>
  <si>
    <t>3.2.7</t>
    <phoneticPr fontId="1"/>
  </si>
  <si>
    <t>3.2.8</t>
    <phoneticPr fontId="1"/>
  </si>
  <si>
    <t>4.　労働安全と福祉の管理</t>
    <rPh sb="3" eb="5">
      <t>ロウドウ</t>
    </rPh>
    <rPh sb="5" eb="7">
      <t>アンゼン</t>
    </rPh>
    <rPh sb="8" eb="10">
      <t>フクシ</t>
    </rPh>
    <rPh sb="11" eb="13">
      <t>カンリ</t>
    </rPh>
    <phoneticPr fontId="1"/>
  </si>
  <si>
    <t>4.1</t>
    <phoneticPr fontId="1"/>
  </si>
  <si>
    <t>4.2</t>
    <phoneticPr fontId="1"/>
  </si>
  <si>
    <t>4.3</t>
    <phoneticPr fontId="1"/>
  </si>
  <si>
    <t>4.4</t>
    <phoneticPr fontId="1"/>
  </si>
  <si>
    <t>4.5</t>
    <phoneticPr fontId="1"/>
  </si>
  <si>
    <t>4.6</t>
    <phoneticPr fontId="1"/>
  </si>
  <si>
    <t>4.7</t>
    <phoneticPr fontId="1"/>
  </si>
  <si>
    <t>4.8</t>
    <phoneticPr fontId="1"/>
  </si>
  <si>
    <t>4.9</t>
    <phoneticPr fontId="1"/>
  </si>
  <si>
    <t>２．燃料と廃棄物の管理</t>
    <rPh sb="2" eb="4">
      <t>ネンリョウ</t>
    </rPh>
    <rPh sb="5" eb="7">
      <t>ハイキ</t>
    </rPh>
    <rPh sb="7" eb="8">
      <t>ブツ</t>
    </rPh>
    <rPh sb="9" eb="11">
      <t>カンリ</t>
    </rPh>
    <phoneticPr fontId="1"/>
  </si>
  <si>
    <t>３．農産物の安全性と食品衛生</t>
    <rPh sb="2" eb="5">
      <t>ノウサンブツ</t>
    </rPh>
    <rPh sb="6" eb="9">
      <t>アンゼンセイ</t>
    </rPh>
    <rPh sb="10" eb="12">
      <t>ショクヒン</t>
    </rPh>
    <rPh sb="12" eb="14">
      <t>エイセイ</t>
    </rPh>
    <phoneticPr fontId="1"/>
  </si>
  <si>
    <t>４．労働安全と福祉の管理</t>
    <rPh sb="2" eb="4">
      <t>ロウドウ</t>
    </rPh>
    <rPh sb="4" eb="6">
      <t>アンゼン</t>
    </rPh>
    <rPh sb="7" eb="9">
      <t>フクシ</t>
    </rPh>
    <rPh sb="10" eb="12">
      <t>カンリ</t>
    </rPh>
    <phoneticPr fontId="1"/>
  </si>
  <si>
    <t>施設名</t>
    <rPh sb="0" eb="2">
      <t>シセツ</t>
    </rPh>
    <rPh sb="2" eb="3">
      <t>メイ</t>
    </rPh>
    <phoneticPr fontId="1"/>
  </si>
  <si>
    <t>１．施設管理システムの妥当性</t>
    <rPh sb="2" eb="4">
      <t>シセツ</t>
    </rPh>
    <rPh sb="4" eb="6">
      <t>カンリ</t>
    </rPh>
    <rPh sb="11" eb="14">
      <t>ダトウセイ</t>
    </rPh>
    <phoneticPr fontId="1"/>
  </si>
  <si>
    <t>「日本GAP規範」に基づく農場評価制度</t>
    <rPh sb="1" eb="3">
      <t>ニホン</t>
    </rPh>
    <rPh sb="6" eb="8">
      <t>キハン</t>
    </rPh>
    <rPh sb="10" eb="11">
      <t>モト</t>
    </rPh>
    <rPh sb="13" eb="15">
      <t>ノウジョウ</t>
    </rPh>
    <rPh sb="15" eb="17">
      <t>ヒョウカ</t>
    </rPh>
    <rPh sb="17" eb="19">
      <t>セイド</t>
    </rPh>
    <phoneticPr fontId="1"/>
  </si>
  <si>
    <t>備考</t>
    <rPh sb="0" eb="2">
      <t>ビコウ</t>
    </rPh>
    <phoneticPr fontId="1"/>
  </si>
  <si>
    <t>施設種類</t>
    <rPh sb="0" eb="2">
      <t>シセツ</t>
    </rPh>
    <rPh sb="2" eb="4">
      <t>シュルイ</t>
    </rPh>
    <phoneticPr fontId="1"/>
  </si>
  <si>
    <t>1005点以上</t>
    <rPh sb="5" eb="7">
      <t>イジョウ</t>
    </rPh>
    <phoneticPr fontId="1"/>
  </si>
  <si>
    <t>☆☆☆☆☆</t>
    <phoneticPr fontId="1"/>
  </si>
  <si>
    <t>☆☆☆☆</t>
    <phoneticPr fontId="1"/>
  </si>
  <si>
    <t>☆☆☆</t>
    <phoneticPr fontId="1"/>
  </si>
  <si>
    <t>☆☆</t>
    <phoneticPr fontId="1"/>
  </si>
  <si>
    <t>☆</t>
    <phoneticPr fontId="1"/>
  </si>
  <si>
    <t>管理分類の合計点数</t>
    <phoneticPr fontId="1"/>
  </si>
  <si>
    <t>総合点数（=1000点-管理分類の合計点数）</t>
    <phoneticPr fontId="1"/>
  </si>
  <si>
    <t>総合評価</t>
    <phoneticPr fontId="1"/>
  </si>
  <si>
    <t>農業
分類</t>
    <rPh sb="0" eb="2">
      <t>ノウギョウ</t>
    </rPh>
    <rPh sb="3" eb="5">
      <t>ブンルイ</t>
    </rPh>
    <phoneticPr fontId="1"/>
  </si>
  <si>
    <t>項目
番号</t>
    <rPh sb="0" eb="2">
      <t>コウモク</t>
    </rPh>
    <rPh sb="3" eb="5">
      <t>バンゴウ</t>
    </rPh>
    <phoneticPr fontId="1"/>
  </si>
  <si>
    <t xml:space="preserve">〇施設管理の実施内容について記録する仕組みがある。
〇記録の保管年数は法令等に従い、それ以外は最低2年間保管されている。
</t>
    <rPh sb="1" eb="3">
      <t>シセツ</t>
    </rPh>
    <rPh sb="3" eb="5">
      <t>カンリ</t>
    </rPh>
    <rPh sb="6" eb="8">
      <t>ジッシ</t>
    </rPh>
    <rPh sb="8" eb="10">
      <t>ナイヨウ</t>
    </rPh>
    <phoneticPr fontId="1"/>
  </si>
  <si>
    <t xml:space="preserve">〇農産物取扱い施設について、最新の基本情報を文書化している。少なくとも、以下の項目が含まれている。
①施設の名称と住所、連絡先
②施設の管理責任者
③取扱い品目
④設備の稼働能力
</t>
    <rPh sb="1" eb="4">
      <t>ノウサンブツ</t>
    </rPh>
    <rPh sb="4" eb="6">
      <t>トリアツカ</t>
    </rPh>
    <rPh sb="7" eb="9">
      <t>シセツ</t>
    </rPh>
    <rPh sb="14" eb="16">
      <t>サイシン</t>
    </rPh>
    <rPh sb="17" eb="19">
      <t>キホン</t>
    </rPh>
    <rPh sb="19" eb="21">
      <t>ジョウホウ</t>
    </rPh>
    <rPh sb="22" eb="24">
      <t>ブンショ</t>
    </rPh>
    <rPh sb="24" eb="25">
      <t>カ</t>
    </rPh>
    <rPh sb="30" eb="31">
      <t>スク</t>
    </rPh>
    <rPh sb="36" eb="38">
      <t>イカ</t>
    </rPh>
    <rPh sb="39" eb="41">
      <t>コウモク</t>
    </rPh>
    <rPh sb="42" eb="43">
      <t>フク</t>
    </rPh>
    <rPh sb="51" eb="53">
      <t>シセツ</t>
    </rPh>
    <rPh sb="54" eb="56">
      <t>メイショウ</t>
    </rPh>
    <rPh sb="57" eb="59">
      <t>ジュウショ</t>
    </rPh>
    <rPh sb="60" eb="63">
      <t>レンラクサキ</t>
    </rPh>
    <rPh sb="65" eb="67">
      <t>シセツ</t>
    </rPh>
    <rPh sb="68" eb="70">
      <t>カンリ</t>
    </rPh>
    <rPh sb="70" eb="72">
      <t>セキニン</t>
    </rPh>
    <rPh sb="72" eb="73">
      <t>シャ</t>
    </rPh>
    <rPh sb="75" eb="77">
      <t>トリアツカ</t>
    </rPh>
    <rPh sb="78" eb="80">
      <t>ヒンモク</t>
    </rPh>
    <rPh sb="82" eb="84">
      <t>セツビ</t>
    </rPh>
    <rPh sb="85" eb="87">
      <t>カドウ</t>
    </rPh>
    <rPh sb="87" eb="89">
      <t>ノウリョク</t>
    </rPh>
    <phoneticPr fontId="1"/>
  </si>
  <si>
    <t xml:space="preserve">〇農産物取扱い施設などのリスク評価を行ったことが分かる記録がある。
○このリスク評価の結果から、環境保全および食品安全の観点から持続可能な生産が可能であることが示されている。
○リスク管理に必要な地図、図面、作業流れ図等を作成している。少なくとも、以下の項目が含まれている。
〇リスク要因の変化が考えられる大きな変更があった場合には、地図や図面等を更新している。
① 施設の立地および周辺見取り図（取水経路、排水経路、周辺の状況、危険な個所等を示した地図）
② 設備・機器の配置図（建物、設備・機器、機材・工具、燃料類、燃料配管等）
③ 施設全体の配置図（出入口、入出庫口、非常口、休憩・飲食場所、トイレ、手洗い場、廃棄物置き場、掃除用具置き場等）
④ 農産物調整・保管の作業流れ図
</t>
    <rPh sb="104" eb="106">
      <t>サギョウ</t>
    </rPh>
    <rPh sb="106" eb="107">
      <t>ナガ</t>
    </rPh>
    <rPh sb="108" eb="109">
      <t>ズ</t>
    </rPh>
    <rPh sb="118" eb="119">
      <t>スク</t>
    </rPh>
    <rPh sb="124" eb="126">
      <t>イカ</t>
    </rPh>
    <rPh sb="127" eb="129">
      <t>コウモク</t>
    </rPh>
    <rPh sb="130" eb="131">
      <t>フク</t>
    </rPh>
    <rPh sb="215" eb="217">
      <t>キケン</t>
    </rPh>
    <rPh sb="218" eb="220">
      <t>カショ</t>
    </rPh>
    <rPh sb="220" eb="221">
      <t>トウ</t>
    </rPh>
    <rPh sb="222" eb="223">
      <t>シメ</t>
    </rPh>
    <rPh sb="225" eb="227">
      <t>チズ</t>
    </rPh>
    <rPh sb="234" eb="236">
      <t>キキ</t>
    </rPh>
    <rPh sb="244" eb="246">
      <t>セツビ</t>
    </rPh>
    <rPh sb="247" eb="249">
      <t>キキ</t>
    </rPh>
    <rPh sb="250" eb="252">
      <t>キザイ</t>
    </rPh>
    <rPh sb="253" eb="255">
      <t>コウグ</t>
    </rPh>
    <rPh sb="256" eb="258">
      <t>ネンリョウ</t>
    </rPh>
    <rPh sb="258" eb="259">
      <t>ルイ</t>
    </rPh>
    <rPh sb="260" eb="262">
      <t>ネンリョウ</t>
    </rPh>
    <rPh sb="262" eb="264">
      <t>ハイカン</t>
    </rPh>
    <rPh sb="264" eb="265">
      <t>トウ</t>
    </rPh>
    <rPh sb="269" eb="271">
      <t>シセツ</t>
    </rPh>
    <rPh sb="271" eb="273">
      <t>ゼンタイ</t>
    </rPh>
    <rPh sb="274" eb="276">
      <t>ハイチ</t>
    </rPh>
    <rPh sb="276" eb="277">
      <t>ズ</t>
    </rPh>
    <rPh sb="315" eb="317">
      <t>ソウジ</t>
    </rPh>
    <rPh sb="317" eb="319">
      <t>ヨウグ</t>
    </rPh>
    <rPh sb="319" eb="320">
      <t>オ</t>
    </rPh>
    <rPh sb="321" eb="322">
      <t>バ</t>
    </rPh>
    <rPh sb="322" eb="323">
      <t>トウ</t>
    </rPh>
    <rPh sb="327" eb="330">
      <t>ノウサンブツ</t>
    </rPh>
    <rPh sb="330" eb="332">
      <t>チョウセイ</t>
    </rPh>
    <rPh sb="333" eb="335">
      <t>ホカン</t>
    </rPh>
    <rPh sb="336" eb="338">
      <t>サギョウ</t>
    </rPh>
    <rPh sb="338" eb="339">
      <t>ナガ</t>
    </rPh>
    <rPh sb="340" eb="341">
      <t>ズ</t>
    </rPh>
    <phoneticPr fontId="1"/>
  </si>
  <si>
    <t>○事故や緊急事態が発生した際の対応手順や連絡先一覧等を文書化し、外部の人も含めた農場内のすべての関係者の見やすい場所に掲示している。
○緊急事態には、火災、人身事故、燃料・農薬等の流出などが含まれる。</t>
    <rPh sb="1" eb="3">
      <t>ジコ</t>
    </rPh>
    <rPh sb="4" eb="6">
      <t>キンキュウ</t>
    </rPh>
    <rPh sb="6" eb="8">
      <t>ジタイ</t>
    </rPh>
    <rPh sb="9" eb="11">
      <t>ハッセイ</t>
    </rPh>
    <rPh sb="13" eb="14">
      <t>サイ</t>
    </rPh>
    <rPh sb="15" eb="17">
      <t>タイオウ</t>
    </rPh>
    <rPh sb="17" eb="19">
      <t>テジュン</t>
    </rPh>
    <rPh sb="20" eb="23">
      <t>レンラクサキ</t>
    </rPh>
    <rPh sb="23" eb="25">
      <t>イチラン</t>
    </rPh>
    <rPh sb="25" eb="26">
      <t>トウ</t>
    </rPh>
    <rPh sb="27" eb="30">
      <t>ブンショカ</t>
    </rPh>
    <rPh sb="32" eb="34">
      <t>ガイブ</t>
    </rPh>
    <rPh sb="35" eb="36">
      <t>ヒト</t>
    </rPh>
    <rPh sb="37" eb="38">
      <t>フク</t>
    </rPh>
    <rPh sb="40" eb="42">
      <t>ノウジョウ</t>
    </rPh>
    <rPh sb="42" eb="43">
      <t>ナイ</t>
    </rPh>
    <rPh sb="48" eb="51">
      <t>カンケイシャ</t>
    </rPh>
    <rPh sb="52" eb="53">
      <t>ミ</t>
    </rPh>
    <rPh sb="56" eb="58">
      <t>バショ</t>
    </rPh>
    <rPh sb="59" eb="61">
      <t>ケイジ</t>
    </rPh>
    <rPh sb="68" eb="70">
      <t>キンキュウ</t>
    </rPh>
    <rPh sb="70" eb="72">
      <t>ジタイ</t>
    </rPh>
    <rPh sb="75" eb="77">
      <t>カサイ</t>
    </rPh>
    <rPh sb="78" eb="80">
      <t>ジンシン</t>
    </rPh>
    <rPh sb="80" eb="82">
      <t>ジコ</t>
    </rPh>
    <rPh sb="83" eb="85">
      <t>ネンリョウ</t>
    </rPh>
    <rPh sb="86" eb="88">
      <t>ノウヤク</t>
    </rPh>
    <rPh sb="88" eb="89">
      <t>トウ</t>
    </rPh>
    <rPh sb="90" eb="92">
      <t>リュウシュツ</t>
    </rPh>
    <rPh sb="95" eb="96">
      <t>フク</t>
    </rPh>
    <phoneticPr fontId="1"/>
  </si>
  <si>
    <t xml:space="preserve">○ルールに基づいて行動できるように研修や教育活動等が行われている。
○研修や教育は、全ての作業者の言語や文化に配慮している。
○研修の内容と出席者が記録されている。
</t>
    <phoneticPr fontId="1"/>
  </si>
  <si>
    <t xml:space="preserve">○リスク評価(施1.3、施1.7、施3.1.1、施4.1)で特定したリスクを最小限に抑える管理計画を定め、文書化したルールを順守している。
○農産物取扱い施設の業務を外部委託している場合は､委託業務がルールに適合するように､生産者が外部委託業者の活動について監督している。
</t>
    <rPh sb="71" eb="74">
      <t>ノウサンブツ</t>
    </rPh>
    <rPh sb="74" eb="76">
      <t>トリアツカ</t>
    </rPh>
    <rPh sb="77" eb="79">
      <t>シセツ</t>
    </rPh>
    <phoneticPr fontId="1"/>
  </si>
  <si>
    <t>1.8</t>
    <phoneticPr fontId="1"/>
  </si>
  <si>
    <t xml:space="preserve">○計量器や温度計など、誤差を生じやすい機器は良好な状態に維持し、定期的に検証し､必要な較正を行っている。
</t>
    <phoneticPr fontId="1"/>
  </si>
  <si>
    <t xml:space="preserve">○フードディフェンス(意図的な食品汚染の防止)に関するリスク評価を行ったことが分かる記録がある。
○その中で特定されたリスクに対処するための手順がある。
○全ての従業員と外部委託業者の情報を持っている｡
○悪意による脅威が発生した際の是正処置手順を整備している。
</t>
    <phoneticPr fontId="1"/>
  </si>
  <si>
    <t xml:space="preserve">○燃料の貯蔵設備は、消防法に準拠した市区町村の条例に従っている。
○少なくとも、防油堤や溝を設置して漏れた燃料が水源を汚染しないようになっており、漏れた燃料の回収に備えて砂や布などの吸着材を用意している。
</t>
    <rPh sb="1" eb="3">
      <t>ネンリョウ</t>
    </rPh>
    <rPh sb="4" eb="6">
      <t>チョゾウ</t>
    </rPh>
    <rPh sb="6" eb="8">
      <t>セツビ</t>
    </rPh>
    <rPh sb="10" eb="13">
      <t>ショウボウホウ</t>
    </rPh>
    <rPh sb="14" eb="16">
      <t>ジュンキョ</t>
    </rPh>
    <rPh sb="18" eb="20">
      <t>シク</t>
    </rPh>
    <rPh sb="20" eb="22">
      <t>チョウソン</t>
    </rPh>
    <rPh sb="23" eb="25">
      <t>ジョウレイ</t>
    </rPh>
    <rPh sb="26" eb="27">
      <t>シタガ</t>
    </rPh>
    <rPh sb="34" eb="35">
      <t>スク</t>
    </rPh>
    <rPh sb="40" eb="43">
      <t>ボウユテイ</t>
    </rPh>
    <rPh sb="44" eb="45">
      <t>ミゾ</t>
    </rPh>
    <rPh sb="46" eb="48">
      <t>セッチ</t>
    </rPh>
    <rPh sb="50" eb="51">
      <t>モ</t>
    </rPh>
    <rPh sb="53" eb="55">
      <t>ネンリョウ</t>
    </rPh>
    <rPh sb="56" eb="58">
      <t>スイゲン</t>
    </rPh>
    <rPh sb="59" eb="61">
      <t>オセン</t>
    </rPh>
    <rPh sb="73" eb="74">
      <t>モ</t>
    </rPh>
    <rPh sb="76" eb="78">
      <t>ネンリョウ</t>
    </rPh>
    <rPh sb="79" eb="81">
      <t>カイシュウ</t>
    </rPh>
    <rPh sb="82" eb="83">
      <t>ソナ</t>
    </rPh>
    <rPh sb="85" eb="86">
      <t>スナ</t>
    </rPh>
    <rPh sb="87" eb="88">
      <t>ヌノ</t>
    </rPh>
    <rPh sb="91" eb="93">
      <t>キュウチャク</t>
    </rPh>
    <rPh sb="93" eb="94">
      <t>ザイ</t>
    </rPh>
    <rPh sb="95" eb="97">
      <t>ヨウイ</t>
    </rPh>
    <phoneticPr fontId="1"/>
  </si>
  <si>
    <t xml:space="preserve">○燃料貯蔵場所の周辺は、禁煙・火気厳禁とし、周辺に燃えやすいものが置かれていない。
○火災に備えて消火器等を用意している。
</t>
    <rPh sb="1" eb="3">
      <t>ネンリョウ</t>
    </rPh>
    <rPh sb="3" eb="5">
      <t>チョゾウ</t>
    </rPh>
    <rPh sb="5" eb="7">
      <t>バショ</t>
    </rPh>
    <rPh sb="8" eb="10">
      <t>シュウヘン</t>
    </rPh>
    <rPh sb="12" eb="14">
      <t>キンエン</t>
    </rPh>
    <rPh sb="15" eb="17">
      <t>カキ</t>
    </rPh>
    <rPh sb="17" eb="19">
      <t>ゲンキン</t>
    </rPh>
    <rPh sb="22" eb="24">
      <t>シュウヘン</t>
    </rPh>
    <rPh sb="25" eb="26">
      <t>モ</t>
    </rPh>
    <rPh sb="33" eb="34">
      <t>オ</t>
    </rPh>
    <rPh sb="43" eb="45">
      <t>カサイ</t>
    </rPh>
    <rPh sb="46" eb="47">
      <t>ソナ</t>
    </rPh>
    <rPh sb="49" eb="52">
      <t>ショウカキ</t>
    </rPh>
    <rPh sb="52" eb="53">
      <t>トウ</t>
    </rPh>
    <rPh sb="54" eb="56">
      <t>ヨウイ</t>
    </rPh>
    <phoneticPr fontId="1"/>
  </si>
  <si>
    <t>２</t>
    <phoneticPr fontId="1"/>
  </si>
  <si>
    <t xml:space="preserve">○農場内でのエネルギー使用量をモニタリングし節減に努めている。
</t>
    <rPh sb="1" eb="3">
      <t>ノウジョウ</t>
    </rPh>
    <rPh sb="3" eb="4">
      <t>ナイ</t>
    </rPh>
    <rPh sb="11" eb="14">
      <t>シヨウリョウ</t>
    </rPh>
    <rPh sb="22" eb="24">
      <t>セツゲン</t>
    </rPh>
    <rPh sb="25" eb="26">
      <t>ツト</t>
    </rPh>
    <phoneticPr fontId="1"/>
  </si>
  <si>
    <t>2.2.5</t>
  </si>
  <si>
    <t>3</t>
    <phoneticPr fontId="1"/>
  </si>
  <si>
    <t>3</t>
    <phoneticPr fontId="1"/>
  </si>
  <si>
    <t>4</t>
    <phoneticPr fontId="1"/>
  </si>
  <si>
    <t xml:space="preserve">○産業廃棄物を処分した際の産業廃棄物管理表(マニフェスト)を５年間保管している。
○JA、廃プラスチック類適正処理協議会等に回収・処理を委託した場合は、委託した伝票等の記録がある。
</t>
    <rPh sb="1" eb="3">
      <t>サンギョウ</t>
    </rPh>
    <rPh sb="3" eb="6">
      <t>ハイキブツ</t>
    </rPh>
    <rPh sb="7" eb="9">
      <t>ショブン</t>
    </rPh>
    <rPh sb="11" eb="12">
      <t>サイ</t>
    </rPh>
    <rPh sb="13" eb="15">
      <t>サンギョウ</t>
    </rPh>
    <rPh sb="15" eb="18">
      <t>ハイキブツ</t>
    </rPh>
    <rPh sb="18" eb="20">
      <t>カンリ</t>
    </rPh>
    <rPh sb="20" eb="21">
      <t>ヒョウ</t>
    </rPh>
    <rPh sb="31" eb="33">
      <t>ネンカン</t>
    </rPh>
    <rPh sb="33" eb="35">
      <t>ホカン</t>
    </rPh>
    <rPh sb="62" eb="64">
      <t>カイシュウ</t>
    </rPh>
    <rPh sb="65" eb="67">
      <t>ショリ</t>
    </rPh>
    <rPh sb="68" eb="70">
      <t>イタク</t>
    </rPh>
    <rPh sb="72" eb="74">
      <t>バアイ</t>
    </rPh>
    <rPh sb="76" eb="78">
      <t>イタク</t>
    </rPh>
    <rPh sb="80" eb="82">
      <t>デンピョウ</t>
    </rPh>
    <rPh sb="82" eb="83">
      <t>トウ</t>
    </rPh>
    <rPh sb="84" eb="86">
      <t>キロク</t>
    </rPh>
    <phoneticPr fontId="1"/>
  </si>
  <si>
    <t>3</t>
    <phoneticPr fontId="1"/>
  </si>
  <si>
    <t>2</t>
    <phoneticPr fontId="1"/>
  </si>
  <si>
    <t xml:space="preserve">○農産物取扱い施設から排出される可能性のある廃棄物と汚染源について特定し、農場から出る廃棄物や汚染源の管理計画を立て、適切な廃棄手段を文書化している。
</t>
    <rPh sb="1" eb="6">
      <t>ノウサンブツトリアツカ</t>
    </rPh>
    <rPh sb="7" eb="9">
      <t>シセツ</t>
    </rPh>
    <phoneticPr fontId="1"/>
  </si>
  <si>
    <t xml:space="preserve">○廃棄物は、回収や処分の方法に応じて分別し、処分されるまでの間、農産物や生活環境に支障がないような状態で保管している。
○施設は整理整頓され、ゴミが散らかっていない。
</t>
    <rPh sb="32" eb="35">
      <t>ノウサンブツ</t>
    </rPh>
    <phoneticPr fontId="1"/>
  </si>
  <si>
    <t xml:space="preserve">○農産物取扱い施設で発生した廃棄物をみだりに焼却したり埋めたりせず、地域の回収・処分制度を利用したり、専門の業者に委託したりして適切に処分している。
</t>
    <rPh sb="1" eb="4">
      <t>ノウサンブツ</t>
    </rPh>
    <rPh sb="4" eb="6">
      <t>トリアツカ</t>
    </rPh>
    <rPh sb="7" eb="9">
      <t>シセツ</t>
    </rPh>
    <phoneticPr fontId="1"/>
  </si>
  <si>
    <t xml:space="preserve">○農産物取扱い施設で発生する廃棄物の量を出来るだけ少なくする努力をしている。
</t>
    <rPh sb="1" eb="6">
      <t>ノウサンブツトリアツカ</t>
    </rPh>
    <rPh sb="7" eb="9">
      <t>シセツ</t>
    </rPh>
    <rPh sb="10" eb="12">
      <t>ハッセイ</t>
    </rPh>
    <rPh sb="14" eb="17">
      <t>ハイキブツ</t>
    </rPh>
    <rPh sb="18" eb="19">
      <t>リョウ</t>
    </rPh>
    <rPh sb="20" eb="22">
      <t>デキ</t>
    </rPh>
    <rPh sb="25" eb="26">
      <t>スク</t>
    </rPh>
    <rPh sb="31" eb="32">
      <t>チカラ</t>
    </rPh>
    <phoneticPr fontId="1"/>
  </si>
  <si>
    <t xml:space="preserve">○農産物の調製・保管・包装の取扱いと、その器具や施設に、農産物へ危害を及ぼす可能性がないか、衛生についてのリスク評価を行ったことが分かる記録がある。
○評価結果から、危害がないことを確認しているか、危害を及ぼさない状態にする対策を取っている。
</t>
    <phoneticPr fontId="1"/>
  </si>
  <si>
    <t xml:space="preserve">○全ての作業者向けの「衛生管理の手順書」があり、全ての作業者と来訪者に対し､衛生に関する指示を見えるように掲示し、作業者は手順を実施している。
○「衛生管理の手順書」に従い、毎年衛生教育を行っている。
</t>
    <phoneticPr fontId="1"/>
  </si>
  <si>
    <t xml:space="preserve">○作業者が感染症にかかっていると疑われる場合は農作物に影響のある作業をさせない。
○作業者は、農産物の種類に応じた清潔な服装を着用している。
○農場内では、喫煙や飲食が制限されている。
</t>
    <phoneticPr fontId="1"/>
  </si>
  <si>
    <t xml:space="preserve">○短時間で行くことができる清潔なトイレが施設の周辺にあり、石鹸と手を洗う水が常備されている。
</t>
    <phoneticPr fontId="1"/>
  </si>
  <si>
    <t xml:space="preserve">○作業者に対して、選果・梱包などの作業に先立って、微生物汚染など衛生に関する具体的な教育を行っている。
○農産物に直接触れる作業者は、作業に入る前、作業に戻る前に、手洗いをしている。
</t>
    <phoneticPr fontId="1"/>
  </si>
  <si>
    <t xml:space="preserve">○農産物を取り扱う施設内は、整理・整頓・清掃(３S)が行き届き、清潔で乾燥した状態になっている。
</t>
    <rPh sb="1" eb="4">
      <t>ノウサンブツ</t>
    </rPh>
    <rPh sb="5" eb="6">
      <t>ト</t>
    </rPh>
    <rPh sb="7" eb="8">
      <t>アツカ</t>
    </rPh>
    <rPh sb="9" eb="11">
      <t>シセツ</t>
    </rPh>
    <rPh sb="11" eb="12">
      <t>ナイ</t>
    </rPh>
    <rPh sb="14" eb="16">
      <t>セイリ</t>
    </rPh>
    <rPh sb="17" eb="19">
      <t>セイトン</t>
    </rPh>
    <rPh sb="20" eb="22">
      <t>セイソウ</t>
    </rPh>
    <rPh sb="27" eb="28">
      <t>ユ</t>
    </rPh>
    <rPh sb="29" eb="30">
      <t>トド</t>
    </rPh>
    <rPh sb="32" eb="34">
      <t>セイケツ</t>
    </rPh>
    <rPh sb="35" eb="37">
      <t>カンソウ</t>
    </rPh>
    <rPh sb="39" eb="41">
      <t>ジョウタイ</t>
    </rPh>
    <phoneticPr fontId="1"/>
  </si>
  <si>
    <t xml:space="preserve">○農産物を取り扱う施設内は、充分な採光や照明、換気が確保されている。
○農産物に応じて、必要な温度・湿度の管理を行い記録している。
</t>
    <rPh sb="1" eb="4">
      <t>ノウサンブツ</t>
    </rPh>
    <rPh sb="5" eb="6">
      <t>ト</t>
    </rPh>
    <rPh sb="7" eb="8">
      <t>アツカ</t>
    </rPh>
    <rPh sb="9" eb="11">
      <t>シセツ</t>
    </rPh>
    <rPh sb="11" eb="12">
      <t>ナイ</t>
    </rPh>
    <rPh sb="14" eb="16">
      <t>ジュウブン</t>
    </rPh>
    <rPh sb="17" eb="19">
      <t>サイコウ</t>
    </rPh>
    <rPh sb="20" eb="22">
      <t>ショウメイ</t>
    </rPh>
    <rPh sb="23" eb="25">
      <t>カンキ</t>
    </rPh>
    <rPh sb="26" eb="28">
      <t>カクホ</t>
    </rPh>
    <rPh sb="36" eb="39">
      <t>ノウサンブツ</t>
    </rPh>
    <rPh sb="40" eb="41">
      <t>オウ</t>
    </rPh>
    <rPh sb="44" eb="46">
      <t>ヒツヨウ</t>
    </rPh>
    <rPh sb="47" eb="49">
      <t>オンド</t>
    </rPh>
    <rPh sb="50" eb="52">
      <t>シツド</t>
    </rPh>
    <rPh sb="53" eb="55">
      <t>カンリ</t>
    </rPh>
    <rPh sb="56" eb="57">
      <t>オコナ</t>
    </rPh>
    <rPh sb="58" eb="60">
      <t>キロク</t>
    </rPh>
    <phoneticPr fontId="1"/>
  </si>
  <si>
    <t xml:space="preserve">○農産物の取り扱いおよび保管の施設、設備、機械器具は、定期的に点検・整備、清掃を行っている。
○農産物のくずやゴミは、特定の場所にまとめ、その場所をきれいに清掃し、汚染や異物混入のリスク対策を取っている。
○点検や清掃は最低頻度を定めて実施記録を残している。
</t>
    <phoneticPr fontId="1"/>
  </si>
  <si>
    <t xml:space="preserve">○農産物を取り扱う施設に、収穫後の農産物の洗浄、選果、調製、梱包、保管等に必要のない物品が置かれていない。
○整備に必要な工具や潤滑油、清掃用具等は、農産物を取り扱う場所から離して保管している。
○生産物に接触する可能性のある洗剤､潤滑剤等は､食品業界での使用が認可されたものを使用している。
</t>
    <phoneticPr fontId="1"/>
  </si>
  <si>
    <t xml:space="preserve">○ペットや野生動物、昆虫等が農産物取扱い施設へ侵入し、農産物へ接触したり、農産物を取り扱う施設に侵入したりしないように、具体的な対策が実施されている。
○モニタリングにより施設へ侵入されたことが判った場合には、直ちに排除する対策を用意している。
○害獣の捕獲やそ族・昆虫への殺剤使用は、その管理を記録している。
</t>
    <phoneticPr fontId="1"/>
  </si>
  <si>
    <t xml:space="preserve">○包装資材は使用目的に合ったもので､清潔かつ衛生的な状態で保管・使用し､汚染されないようにしている。
</t>
    <rPh sb="1" eb="3">
      <t>ホウソウ</t>
    </rPh>
    <rPh sb="3" eb="5">
      <t>シザイ</t>
    </rPh>
    <rPh sb="6" eb="8">
      <t>シヨウ</t>
    </rPh>
    <rPh sb="8" eb="10">
      <t>モクテキ</t>
    </rPh>
    <rPh sb="11" eb="12">
      <t>ア</t>
    </rPh>
    <rPh sb="18" eb="20">
      <t>セイケツ</t>
    </rPh>
    <rPh sb="22" eb="25">
      <t>エイセイテキ</t>
    </rPh>
    <rPh sb="26" eb="28">
      <t>ジョウタイ</t>
    </rPh>
    <rPh sb="29" eb="31">
      <t>ホカン</t>
    </rPh>
    <rPh sb="32" eb="34">
      <t>シヨウ</t>
    </rPh>
    <rPh sb="36" eb="38">
      <t>オセン</t>
    </rPh>
    <phoneticPr fontId="1"/>
  </si>
  <si>
    <t xml:space="preserve">○農産物の上にある照明器具は、破損しないもの、あるいは破損しても破片等が飛び散らないものを用いている。
</t>
    <phoneticPr fontId="1"/>
  </si>
  <si>
    <t xml:space="preserve">○農産物の洗浄等の出荷前に使う水や出荷時に使用する氷、および荒茶加工施設で使用する水は、公共の水道水を使用しているか、井戸水の場合は１年に１回水質検査を実施して、飲用に適していることを確認している。
○水質検査は、ISO17025または同等の規格の認定を持つ試験所もしくは厚生労働省の認可を受けている機関が行っている。
</t>
    <phoneticPr fontId="1"/>
  </si>
  <si>
    <t xml:space="preserve">○作業者の安全と健康に危害を及ぼす要因がないか、リスク評価を行ったことが分かる記録がある。
○評価結果から、危害がないことを確認しているか、危害を及ぼさない状態にする対策を取っている。
○作業者の人権と福祉が守られている。
</t>
    <phoneticPr fontId="1"/>
  </si>
  <si>
    <t xml:space="preserve">○すべての作業場所で、事故や怪我に備え、飲める水、救急箱、緊急連絡先、応急手当等の手順書を備えるか、携帯している。
</t>
    <rPh sb="5" eb="7">
      <t>サギョウ</t>
    </rPh>
    <rPh sb="7" eb="9">
      <t>バショ</t>
    </rPh>
    <rPh sb="11" eb="13">
      <t>ジコ</t>
    </rPh>
    <rPh sb="14" eb="16">
      <t>ケガ</t>
    </rPh>
    <rPh sb="17" eb="18">
      <t>ソナ</t>
    </rPh>
    <rPh sb="20" eb="21">
      <t>ノ</t>
    </rPh>
    <rPh sb="23" eb="24">
      <t>ミズ</t>
    </rPh>
    <rPh sb="25" eb="28">
      <t>キュウキュウバコ</t>
    </rPh>
    <rPh sb="29" eb="31">
      <t>キンキュウ</t>
    </rPh>
    <rPh sb="31" eb="34">
      <t>レンラクサキ</t>
    </rPh>
    <rPh sb="35" eb="37">
      <t>オウキュウ</t>
    </rPh>
    <rPh sb="37" eb="39">
      <t>テアテ</t>
    </rPh>
    <rPh sb="39" eb="40">
      <t>トウ</t>
    </rPh>
    <rPh sb="41" eb="43">
      <t>テジュン</t>
    </rPh>
    <rPh sb="43" eb="44">
      <t>ショ</t>
    </rPh>
    <rPh sb="45" eb="46">
      <t>ソナ</t>
    </rPh>
    <rPh sb="50" eb="52">
      <t>ケイタイ</t>
    </rPh>
    <phoneticPr fontId="1"/>
  </si>
  <si>
    <t xml:space="preserve">○事故や怪我に備えて、応急処置訓練を受けた人が少なくとも1名、常駐している。
</t>
    <rPh sb="1" eb="3">
      <t>ジコ</t>
    </rPh>
    <rPh sb="4" eb="6">
      <t>ケガ</t>
    </rPh>
    <rPh sb="7" eb="8">
      <t>ソナ</t>
    </rPh>
    <rPh sb="11" eb="13">
      <t>オウキュウ</t>
    </rPh>
    <rPh sb="13" eb="15">
      <t>ショチ</t>
    </rPh>
    <rPh sb="15" eb="17">
      <t>クンレン</t>
    </rPh>
    <rPh sb="18" eb="19">
      <t>ウ</t>
    </rPh>
    <rPh sb="21" eb="22">
      <t>ヒト</t>
    </rPh>
    <rPh sb="23" eb="24">
      <t>スク</t>
    </rPh>
    <rPh sb="29" eb="30">
      <t>メイ</t>
    </rPh>
    <rPh sb="31" eb="33">
      <t>ジョウチュウ</t>
    </rPh>
    <phoneticPr fontId="1"/>
  </si>
  <si>
    <t xml:space="preserve">○管理者と作業者の責任分担を明確にし、管理者側で１名､作業者の健康､安全､福祉についての責任者を定めている。
○機械作業、高所作業又は農薬散布作業等適切に実施しなければ 危険を伴う作業の従事者は制限している。 
○作業者管理者と労働者との間で､定期的に､作業者の健康､安全､福祉に関する双方向のやりとりを行なっており、そのやり取りから実行に移したことがある。
</t>
    <phoneticPr fontId="1"/>
  </si>
  <si>
    <t xml:space="preserve">○作業者は、定期的に健康診断を受けている。
</t>
    <rPh sb="1" eb="4">
      <t>サギョウシャ</t>
    </rPh>
    <rPh sb="6" eb="9">
      <t>テイキテキ</t>
    </rPh>
    <rPh sb="10" eb="12">
      <t>ケンコウ</t>
    </rPh>
    <rPh sb="12" eb="14">
      <t>シンダン</t>
    </rPh>
    <rPh sb="15" eb="16">
      <t>ウ</t>
    </rPh>
    <phoneticPr fontId="1"/>
  </si>
  <si>
    <t xml:space="preserve">○作業上、特に危険な場所は表示や保護柵をするなどして事故を防止する対策を採っている。
○有害な物質に関する安全のためのアドバイス(ウェブサイト、安全データシート等)を閲覧/利用できるようになっている。
</t>
    <phoneticPr fontId="1"/>
  </si>
  <si>
    <t xml:space="preserve">○機械・装置・器具等は使用前の安全装置等の確認や異常の有無、使用後の整備および適切な保管を含めた点検を行い、必要な場合には調整や修理を受ける等の措置をとっている。
</t>
    <rPh sb="1" eb="3">
      <t>キカイ</t>
    </rPh>
    <rPh sb="4" eb="6">
      <t>ソウチ</t>
    </rPh>
    <rPh sb="7" eb="10">
      <t>キグナド</t>
    </rPh>
    <rPh sb="11" eb="13">
      <t>シヨウ</t>
    </rPh>
    <rPh sb="13" eb="14">
      <t>マエ</t>
    </rPh>
    <rPh sb="15" eb="17">
      <t>アンゼン</t>
    </rPh>
    <rPh sb="17" eb="19">
      <t>ソウチ</t>
    </rPh>
    <rPh sb="19" eb="20">
      <t>トウ</t>
    </rPh>
    <rPh sb="21" eb="23">
      <t>カクニン</t>
    </rPh>
    <rPh sb="24" eb="26">
      <t>イジョウ</t>
    </rPh>
    <rPh sb="27" eb="29">
      <t>ウム</t>
    </rPh>
    <rPh sb="30" eb="33">
      <t>シヨウゴ</t>
    </rPh>
    <rPh sb="34" eb="36">
      <t>セイビ</t>
    </rPh>
    <rPh sb="39" eb="41">
      <t>テキセツ</t>
    </rPh>
    <rPh sb="42" eb="44">
      <t>ホカン</t>
    </rPh>
    <rPh sb="45" eb="46">
      <t>フク</t>
    </rPh>
    <rPh sb="48" eb="50">
      <t>テンケン</t>
    </rPh>
    <rPh sb="51" eb="52">
      <t>オコナ</t>
    </rPh>
    <rPh sb="54" eb="56">
      <t>ヒツヨウ</t>
    </rPh>
    <rPh sb="57" eb="59">
      <t>バアイ</t>
    </rPh>
    <rPh sb="61" eb="63">
      <t>チョウセイ</t>
    </rPh>
    <rPh sb="64" eb="66">
      <t>シュウリ</t>
    </rPh>
    <rPh sb="67" eb="68">
      <t>ウ</t>
    </rPh>
    <rPh sb="70" eb="71">
      <t>トウ</t>
    </rPh>
    <rPh sb="72" eb="74">
      <t>ソチ</t>
    </rPh>
    <phoneticPr fontId="1"/>
  </si>
  <si>
    <t xml:space="preserve">○作業者は、安全に作業できるように、作業に適した服装や防護装備(ヘルメット、安全靴、ゴム靴、防水服、ゴーグルなど)を着用している。
○来訪者は､法律の要求やラベル上の指示に従った､もしくは所轄当局が承認した適切な防護服を着用している。
</t>
    <phoneticPr fontId="1"/>
  </si>
  <si>
    <t xml:space="preserve">○労災保険(労働者災害補償保険)や傷害共済等の任意保険に加入している。
</t>
    <phoneticPr fontId="1"/>
  </si>
  <si>
    <t>3</t>
    <phoneticPr fontId="1"/>
  </si>
  <si>
    <t xml:space="preserve">○防護服等は、使用目的や汚染度合いに応じて使用後に良く洗浄する。
○農産物や私服など他のものを汚染しない場所に保管している。
</t>
    <phoneticPr fontId="1"/>
  </si>
  <si>
    <t>4.10</t>
    <phoneticPr fontId="1"/>
  </si>
  <si>
    <t xml:space="preserve">○農産物取扱い施設の作業者が､清潔な食品置き場､所定の休憩場所､手洗い用設備、および飲み水を利用できるようになっている。
</t>
    <rPh sb="1" eb="6">
      <t>ノウサンブツトリアツカ</t>
    </rPh>
    <rPh sb="7" eb="9">
      <t>シセツ</t>
    </rPh>
    <phoneticPr fontId="1"/>
  </si>
  <si>
    <t xml:space="preserve">○農産物取扱い施設で危険性の高い機械や設備、化学物質等を使用する者は、必要な場合は免許の取得または講習の受講に基づく充分な力量を持ち、運転や操作、取扱いは法令等に準拠している。
○ボイラー設置等、必要な場合は届け出を行い、取扱作業主任者を設置している。
○農業機械の取扱い説明書は、いつでも取り出して読めるようにしている。
</t>
    <rPh sb="1" eb="6">
      <t>ノウサンブツトリアツカ</t>
    </rPh>
    <rPh sb="7" eb="9">
      <t>シセツ</t>
    </rPh>
    <phoneticPr fontId="1"/>
  </si>
  <si>
    <t xml:space="preserve">○農場に住み込む場合､そこは居住可能な場所で､基本的なサービスや設備が備えられている。
</t>
    <phoneticPr fontId="1"/>
  </si>
  <si>
    <t>4.11</t>
  </si>
  <si>
    <t>4.12</t>
  </si>
  <si>
    <t>4.13</t>
  </si>
  <si>
    <t>4</t>
    <phoneticPr fontId="1"/>
  </si>
  <si>
    <t>GH評価制度</t>
    <rPh sb="2" eb="4">
      <t>ヒョウカ</t>
    </rPh>
    <rPh sb="4" eb="6">
      <t>セイド</t>
    </rPh>
    <phoneticPr fontId="1"/>
  </si>
  <si>
    <t>評価規準・チェックシート</t>
    <rPh sb="0" eb="2">
      <t>ヒョウカ</t>
    </rPh>
    <rPh sb="2" eb="4">
      <t>キジュン</t>
    </rPh>
    <phoneticPr fontId="1"/>
  </si>
  <si>
    <t>適用：日本GAP規範 Ver.1.1</t>
    <rPh sb="0" eb="2">
      <t>テキヨウ</t>
    </rPh>
    <rPh sb="3" eb="5">
      <t>ニホン</t>
    </rPh>
    <rPh sb="8" eb="10">
      <t>キハン</t>
    </rPh>
    <phoneticPr fontId="1"/>
  </si>
  <si>
    <t>　　　　 GLOBALG.A.P. IFA CPCC Ver.5.0</t>
    <phoneticPr fontId="1"/>
  </si>
  <si>
    <t>　　　　 農業生産工程管理（GAP）の共通基盤に関するガイドライン</t>
    <rPh sb="5" eb="7">
      <t>ノウギョウ</t>
    </rPh>
    <rPh sb="7" eb="9">
      <t>セイサン</t>
    </rPh>
    <rPh sb="9" eb="11">
      <t>コウテイ</t>
    </rPh>
    <rPh sb="11" eb="13">
      <t>カンリ</t>
    </rPh>
    <rPh sb="19" eb="21">
      <t>キョウツウ</t>
    </rPh>
    <rPh sb="24" eb="25">
      <t>カン</t>
    </rPh>
    <phoneticPr fontId="1"/>
  </si>
  <si>
    <t>©Copyright　一般社団法人日本生産者GAP協会</t>
  </si>
  <si>
    <t>農業分類：施設</t>
    <rPh sb="0" eb="2">
      <t>ノウギョウ</t>
    </rPh>
    <rPh sb="2" eb="4">
      <t>ブンルイ</t>
    </rPh>
    <rPh sb="5" eb="7">
      <t>シセツ</t>
    </rPh>
    <phoneticPr fontId="1"/>
  </si>
  <si>
    <t>作業者</t>
    <rPh sb="0" eb="3">
      <t>サギョウシャ</t>
    </rPh>
    <phoneticPr fontId="1"/>
  </si>
  <si>
    <t>施設</t>
    <rPh sb="0" eb="2">
      <t>シセツ</t>
    </rPh>
    <phoneticPr fontId="1"/>
  </si>
  <si>
    <t>　評価対象品目に✔</t>
    <phoneticPr fontId="1"/>
  </si>
  <si>
    <t>販売</t>
    <rPh sb="0" eb="2">
      <t>ハンバイ</t>
    </rPh>
    <phoneticPr fontId="1"/>
  </si>
  <si>
    <t>仕入れ</t>
    <rPh sb="0" eb="2">
      <t>シイ</t>
    </rPh>
    <phoneticPr fontId="1"/>
  </si>
  <si>
    <t>評価日時</t>
    <rPh sb="0" eb="2">
      <t>ヒョウカ</t>
    </rPh>
    <rPh sb="2" eb="4">
      <t>ニチジ</t>
    </rPh>
    <phoneticPr fontId="1"/>
  </si>
  <si>
    <t>　集出荷　・　選別　・調製　・　包装　・貯蔵　・　その他：</t>
    <phoneticPr fontId="1"/>
  </si>
  <si>
    <t>全取扱品目</t>
    <rPh sb="0" eb="1">
      <t>ゼン</t>
    </rPh>
    <rPh sb="1" eb="3">
      <t>トリアツカイ</t>
    </rPh>
    <rPh sb="3" eb="5">
      <t>ヒンモク</t>
    </rPh>
    <phoneticPr fontId="1"/>
  </si>
  <si>
    <t>　調製中の品目に✔</t>
    <rPh sb="3" eb="4">
      <t>チュウ</t>
    </rPh>
    <phoneticPr fontId="1"/>
  </si>
  <si>
    <t>　貯蔵中の品目に✔</t>
    <rPh sb="1" eb="3">
      <t>チョゾウ</t>
    </rPh>
    <rPh sb="3" eb="4">
      <t>チュウ</t>
    </rPh>
    <rPh sb="5" eb="7">
      <t>ヒンモク</t>
    </rPh>
    <phoneticPr fontId="1"/>
  </si>
  <si>
    <t>施設対応者</t>
    <rPh sb="0" eb="2">
      <t>シセツ</t>
    </rPh>
    <rPh sb="2" eb="4">
      <t>タイオウ</t>
    </rPh>
    <rPh sb="4" eb="5">
      <t>シャ</t>
    </rPh>
    <phoneticPr fontId="1"/>
  </si>
  <si>
    <t>900～1000点</t>
    <phoneticPr fontId="1"/>
  </si>
  <si>
    <t>800～895点</t>
  </si>
  <si>
    <t>700～795点</t>
  </si>
  <si>
    <t>600～695点</t>
  </si>
  <si>
    <t>595点以下</t>
  </si>
  <si>
    <t>評価集計表</t>
    <rPh sb="0" eb="2">
      <t>ヒョウカ</t>
    </rPh>
    <rPh sb="2" eb="4">
      <t>シュウケイ</t>
    </rPh>
    <rPh sb="4" eb="5">
      <t>ヒョウ</t>
    </rPh>
    <phoneticPr fontId="1"/>
  </si>
  <si>
    <t>Ver 2.0_20170428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</si>
</sst>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0"/>
      <name val="Meiryo UI"/>
      <family val="3"/>
      <charset val="128"/>
    </font>
    <font>
      <sz val="10"/>
      <name val="Meiryo UI"/>
      <family val="3"/>
      <charset val="128"/>
    </font>
    <font>
      <b/>
      <sz val="10"/>
      <name val="Meiryo UI"/>
      <family val="3"/>
      <charset val="128"/>
    </font>
    <font>
      <sz val="11"/>
      <name val="Meiryo UI"/>
      <family val="3"/>
      <charset val="128"/>
    </font>
    <font>
      <sz val="16"/>
      <name val="Meiryo UI"/>
      <family val="3"/>
      <charset val="128"/>
    </font>
    <font>
      <sz val="22"/>
      <name val="Meiryo UI"/>
      <family val="3"/>
      <charset val="128"/>
    </font>
    <font>
      <sz val="26"/>
      <name val="Meiryo UI"/>
      <family val="3"/>
      <charset val="128"/>
    </font>
    <font>
      <sz val="36"/>
      <name val="Meiryo UI"/>
      <family val="3"/>
      <charset val="128"/>
    </font>
    <font>
      <sz val="8"/>
      <name val="Meiryo UI"/>
      <family val="3"/>
      <charset val="128"/>
    </font>
    <font>
      <b/>
      <sz val="11"/>
      <name val="Meiryo UI"/>
      <family val="3"/>
      <charset val="128"/>
    </font>
    <font>
      <sz val="6"/>
      <name val="Meiryo UI"/>
      <family val="3"/>
      <charset val="128"/>
    </font>
    <font>
      <b/>
      <sz val="9"/>
      <name val="Meiryo UI"/>
      <family val="3"/>
      <charset val="128"/>
    </font>
    <font>
      <b/>
      <sz val="16"/>
      <name val="ＭＳ Ｐゴシック"/>
      <family val="3"/>
      <charset val="128"/>
    </font>
    <font>
      <b/>
      <sz val="10"/>
      <color theme="1"/>
      <name val="Meiryo UI"/>
      <family val="3"/>
      <charset val="128"/>
    </font>
    <font>
      <sz val="10"/>
      <color theme="1"/>
      <name val="Meiryo UI"/>
      <family val="3"/>
      <charset val="128"/>
    </font>
    <font>
      <sz val="9"/>
      <color theme="1"/>
      <name val="Meiryo UI"/>
      <family val="3"/>
      <charset val="128"/>
    </font>
    <font>
      <b/>
      <sz val="9"/>
      <color theme="1"/>
      <name val="Meiryo UI"/>
      <family val="3"/>
      <charset val="128"/>
    </font>
    <font>
      <b/>
      <sz val="36"/>
      <color rgb="FF00800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99"/>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diagonal/>
    </border>
    <border>
      <left/>
      <right style="thin">
        <color indexed="64"/>
      </right>
      <top style="hair">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s>
  <cellStyleXfs count="1">
    <xf numFmtId="0" fontId="0" fillId="0" borderId="0"/>
  </cellStyleXfs>
  <cellXfs count="141">
    <xf numFmtId="0" fontId="0" fillId="0" borderId="0" xfId="0"/>
    <xf numFmtId="0" fontId="0" fillId="0" borderId="0" xfId="0" applyNumberFormat="1" applyAlignment="1">
      <alignment vertical="center" wrapText="1"/>
    </xf>
    <xf numFmtId="0" fontId="0" fillId="0" borderId="0" xfId="0" applyFont="1" applyAlignment="1">
      <alignment vertical="center"/>
    </xf>
    <xf numFmtId="0" fontId="15" fillId="0" borderId="1" xfId="0" applyFont="1" applyFill="1" applyBorder="1" applyAlignment="1">
      <alignment horizontal="left" vertical="center"/>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top" wrapText="1"/>
    </xf>
    <xf numFmtId="0" fontId="16"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vertical="top" wrapText="1"/>
      <protection locked="0"/>
    </xf>
    <xf numFmtId="0" fontId="2" fillId="0" borderId="1" xfId="0" applyFont="1" applyFill="1" applyBorder="1" applyAlignment="1">
      <alignment horizontal="justify" vertical="top" wrapText="1"/>
    </xf>
    <xf numFmtId="0" fontId="15" fillId="0" borderId="1" xfId="0" applyFont="1" applyBorder="1" applyAlignment="1">
      <alignment horizontal="left" vertical="center"/>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justify" vertical="top" wrapText="1"/>
    </xf>
    <xf numFmtId="0" fontId="16" fillId="0" borderId="1" xfId="0" applyFont="1" applyFill="1" applyBorder="1" applyAlignment="1" applyProtection="1">
      <alignment horizontal="center" vertical="center"/>
      <protection locked="0"/>
    </xf>
    <xf numFmtId="49" fontId="16" fillId="0" borderId="1" xfId="0" applyNumberFormat="1" applyFont="1" applyFill="1" applyBorder="1" applyAlignment="1">
      <alignment horizontal="center" vertical="center"/>
    </xf>
    <xf numFmtId="0" fontId="16" fillId="0" borderId="1" xfId="0" applyFont="1" applyBorder="1" applyAlignment="1" applyProtection="1">
      <alignment vertical="top" wrapText="1"/>
      <protection locked="0"/>
    </xf>
    <xf numFmtId="0" fontId="16" fillId="0" borderId="1" xfId="0" applyFont="1" applyBorder="1" applyAlignment="1">
      <alignment vertical="top" wrapText="1"/>
    </xf>
    <xf numFmtId="0" fontId="17" fillId="0" borderId="0" xfId="0" applyFont="1" applyAlignment="1">
      <alignment vertical="top" wrapText="1"/>
    </xf>
    <xf numFmtId="0" fontId="17" fillId="0" borderId="0" xfId="0" applyFont="1" applyAlignment="1">
      <alignment vertical="center" shrinkToFit="1"/>
    </xf>
    <xf numFmtId="0" fontId="17" fillId="0" borderId="0" xfId="0" applyFont="1" applyAlignment="1">
      <alignment vertical="center"/>
    </xf>
    <xf numFmtId="0" fontId="17" fillId="0" borderId="0" xfId="0" applyFont="1" applyAlignment="1">
      <alignment vertical="center" wrapText="1"/>
    </xf>
    <xf numFmtId="49" fontId="17" fillId="0" borderId="0" xfId="0" applyNumberFormat="1" applyFont="1" applyAlignment="1">
      <alignment horizontal="left" vertical="center"/>
    </xf>
    <xf numFmtId="49" fontId="17" fillId="0" borderId="0" xfId="0" applyNumberFormat="1" applyFont="1" applyAlignment="1">
      <alignment horizontal="center" vertical="center"/>
    </xf>
    <xf numFmtId="0" fontId="17" fillId="0" borderId="0" xfId="0" applyFont="1" applyFill="1" applyAlignment="1">
      <alignment horizontal="center" vertical="center" wrapText="1"/>
    </xf>
    <xf numFmtId="49" fontId="18" fillId="3" borderId="1" xfId="0" applyNumberFormat="1" applyFont="1" applyFill="1" applyBorder="1" applyAlignment="1">
      <alignment horizontal="center" vertical="center" wrapText="1" shrinkToFit="1"/>
    </xf>
    <xf numFmtId="0" fontId="18" fillId="3" borderId="1" xfId="0" applyNumberFormat="1" applyFont="1" applyFill="1" applyBorder="1" applyAlignment="1">
      <alignment horizontal="center" vertical="center" wrapText="1" shrinkToFit="1"/>
    </xf>
    <xf numFmtId="0" fontId="18" fillId="3" borderId="1" xfId="0" applyFont="1" applyFill="1" applyBorder="1" applyAlignment="1">
      <alignment horizontal="center" vertical="center" shrinkToFit="1"/>
    </xf>
    <xf numFmtId="0" fontId="18" fillId="3" borderId="1" xfId="0" applyFont="1" applyFill="1" applyBorder="1" applyAlignment="1">
      <alignment horizontal="center" vertical="center" wrapText="1" shrinkToFit="1"/>
    </xf>
    <xf numFmtId="0" fontId="16" fillId="0" borderId="1" xfId="0" applyNumberFormat="1" applyFont="1" applyFill="1" applyBorder="1" applyAlignment="1">
      <alignment vertical="top" wrapText="1"/>
    </xf>
    <xf numFmtId="49" fontId="15" fillId="4" borderId="1" xfId="0" applyNumberFormat="1" applyFont="1" applyFill="1" applyBorder="1" applyAlignment="1">
      <alignment horizontal="center" vertical="center" wrapText="1"/>
    </xf>
    <xf numFmtId="49" fontId="15" fillId="4" borderId="1" xfId="0" quotePrefix="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8" fillId="0" borderId="0" xfId="0" applyFont="1" applyAlignment="1">
      <alignment vertical="top" wrapText="1"/>
    </xf>
    <xf numFmtId="49" fontId="17" fillId="0" borderId="1" xfId="0" applyNumberFormat="1"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19"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5" fillId="5" borderId="1" xfId="0" applyFont="1" applyFill="1" applyBorder="1" applyAlignment="1">
      <alignment vertical="center"/>
    </xf>
    <xf numFmtId="0" fontId="5" fillId="5" borderId="1" xfId="0" applyFont="1" applyFill="1" applyBorder="1" applyAlignment="1">
      <alignment vertical="center" wrapText="1"/>
    </xf>
    <xf numFmtId="0" fontId="10" fillId="5" borderId="2" xfId="0" applyFont="1" applyFill="1" applyBorder="1" applyAlignment="1">
      <alignment vertical="center" wrapText="1"/>
    </xf>
    <xf numFmtId="0" fontId="10" fillId="5" borderId="3" xfId="0" applyFont="1" applyFill="1" applyBorder="1" applyAlignment="1">
      <alignment vertical="center"/>
    </xf>
    <xf numFmtId="0" fontId="10" fillId="5" borderId="4" xfId="0" applyFont="1" applyFill="1" applyBorder="1" applyAlignment="1">
      <alignment vertical="center"/>
    </xf>
    <xf numFmtId="0" fontId="5" fillId="5" borderId="5" xfId="0" applyNumberFormat="1" applyFont="1" applyFill="1" applyBorder="1" applyAlignment="1">
      <alignment vertical="center" wrapText="1"/>
    </xf>
    <xf numFmtId="0" fontId="5" fillId="5" borderId="6" xfId="0" applyNumberFormat="1" applyFont="1" applyFill="1" applyBorder="1" applyAlignment="1">
      <alignment vertical="center" wrapText="1"/>
    </xf>
    <xf numFmtId="0" fontId="11" fillId="5" borderId="7" xfId="0" applyNumberFormat="1" applyFont="1" applyFill="1" applyBorder="1" applyAlignment="1">
      <alignment vertical="center" wrapText="1"/>
    </xf>
    <xf numFmtId="0" fontId="5" fillId="5" borderId="8" xfId="0" applyNumberFormat="1" applyFont="1" applyFill="1" applyBorder="1" applyAlignment="1">
      <alignment vertical="center" wrapText="1"/>
    </xf>
    <xf numFmtId="0" fontId="5" fillId="0" borderId="9" xfId="0" applyNumberFormat="1" applyFont="1" applyBorder="1" applyAlignment="1">
      <alignment vertical="center" wrapText="1"/>
    </xf>
    <xf numFmtId="0" fontId="5" fillId="0" borderId="10" xfId="0" applyNumberFormat="1" applyFont="1" applyBorder="1" applyAlignment="1">
      <alignment vertical="center" wrapText="1"/>
    </xf>
    <xf numFmtId="0" fontId="5" fillId="0" borderId="11" xfId="0" applyNumberFormat="1" applyFont="1" applyBorder="1" applyAlignment="1">
      <alignment vertical="center" wrapText="1"/>
    </xf>
    <xf numFmtId="0" fontId="5" fillId="0" borderId="12" xfId="0" applyNumberFormat="1" applyFont="1" applyBorder="1" applyAlignment="1">
      <alignment vertical="center" wrapText="1"/>
    </xf>
    <xf numFmtId="0" fontId="5" fillId="0" borderId="13" xfId="0" applyNumberFormat="1" applyFont="1" applyBorder="1" applyAlignment="1">
      <alignment vertical="center" wrapText="1"/>
    </xf>
    <xf numFmtId="0" fontId="5" fillId="0" borderId="14" xfId="0" applyNumberFormat="1" applyFont="1" applyBorder="1" applyAlignment="1">
      <alignment vertical="center" wrapText="1"/>
    </xf>
    <xf numFmtId="0" fontId="5" fillId="0" borderId="15" xfId="0" applyNumberFormat="1" applyFont="1" applyBorder="1" applyAlignment="1">
      <alignment vertical="center" wrapText="1"/>
    </xf>
    <xf numFmtId="0" fontId="5" fillId="0" borderId="16" xfId="0" applyNumberFormat="1" applyFont="1" applyBorder="1" applyAlignment="1">
      <alignment vertical="center" wrapText="1"/>
    </xf>
    <xf numFmtId="0" fontId="5" fillId="0" borderId="17" xfId="0" applyNumberFormat="1" applyFont="1" applyBorder="1" applyAlignment="1">
      <alignment vertical="center" wrapText="1"/>
    </xf>
    <xf numFmtId="0" fontId="5" fillId="0" borderId="18" xfId="0" applyNumberFormat="1" applyFont="1" applyBorder="1" applyAlignment="1">
      <alignment vertical="center" wrapText="1"/>
    </xf>
    <xf numFmtId="0" fontId="5" fillId="0" borderId="0" xfId="0" applyNumberFormat="1" applyFont="1" applyBorder="1" applyAlignment="1">
      <alignment vertical="center" wrapText="1"/>
    </xf>
    <xf numFmtId="0" fontId="5" fillId="0" borderId="19" xfId="0" applyNumberFormat="1" applyFont="1" applyBorder="1" applyAlignment="1">
      <alignment vertical="center" wrapText="1"/>
    </xf>
    <xf numFmtId="0" fontId="5" fillId="5" borderId="20" xfId="0" applyNumberFormat="1" applyFont="1" applyFill="1" applyBorder="1" applyAlignment="1">
      <alignment vertical="center" wrapText="1"/>
    </xf>
    <xf numFmtId="0" fontId="5" fillId="5" borderId="21" xfId="0" applyNumberFormat="1" applyFont="1" applyFill="1" applyBorder="1" applyAlignment="1">
      <alignment vertical="center" wrapText="1"/>
    </xf>
    <xf numFmtId="0" fontId="5" fillId="0" borderId="22" xfId="0" applyNumberFormat="1" applyFont="1" applyBorder="1" applyAlignment="1">
      <alignment vertical="center" wrapText="1"/>
    </xf>
    <xf numFmtId="0" fontId="5" fillId="5" borderId="23" xfId="0" applyNumberFormat="1" applyFont="1" applyFill="1" applyBorder="1" applyAlignment="1">
      <alignment vertical="center" wrapText="1"/>
    </xf>
    <xf numFmtId="0" fontId="11" fillId="0" borderId="24" xfId="0" applyNumberFormat="1" applyFont="1" applyBorder="1" applyAlignment="1">
      <alignment vertical="center" wrapText="1"/>
    </xf>
    <xf numFmtId="0" fontId="5" fillId="5" borderId="25" xfId="0" applyNumberFormat="1" applyFont="1" applyFill="1" applyBorder="1" applyAlignment="1">
      <alignment vertical="center" wrapText="1"/>
    </xf>
    <xf numFmtId="0" fontId="5" fillId="5" borderId="26" xfId="0" applyNumberFormat="1" applyFont="1" applyFill="1" applyBorder="1" applyAlignment="1">
      <alignment vertical="center" wrapText="1"/>
    </xf>
    <xf numFmtId="0" fontId="5" fillId="0" borderId="0" xfId="0" applyNumberFormat="1" applyFont="1" applyAlignment="1">
      <alignment vertical="center" wrapText="1"/>
    </xf>
    <xf numFmtId="0" fontId="5" fillId="0" borderId="0" xfId="0" applyNumberFormat="1" applyFont="1" applyAlignment="1">
      <alignment horizontal="center" vertical="center" wrapText="1"/>
    </xf>
    <xf numFmtId="0" fontId="3" fillId="5"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12" fillId="5" borderId="28" xfId="0" applyFont="1" applyFill="1" applyBorder="1" applyAlignment="1">
      <alignment horizontal="left" vertical="center" wrapText="1"/>
    </xf>
    <xf numFmtId="0" fontId="5" fillId="5" borderId="29" xfId="0" applyNumberFormat="1" applyFont="1" applyFill="1" applyBorder="1" applyAlignment="1">
      <alignment vertical="center" wrapText="1"/>
    </xf>
    <xf numFmtId="0" fontId="5" fillId="5" borderId="30" xfId="0" applyNumberFormat="1" applyFont="1" applyFill="1" applyBorder="1" applyAlignment="1">
      <alignment vertical="center" wrapText="1"/>
    </xf>
    <xf numFmtId="0" fontId="5" fillId="5" borderId="31" xfId="0" applyNumberFormat="1" applyFont="1" applyFill="1" applyBorder="1" applyAlignment="1">
      <alignment vertical="center" wrapText="1"/>
    </xf>
    <xf numFmtId="0" fontId="5" fillId="5" borderId="32" xfId="0" applyNumberFormat="1" applyFont="1" applyFill="1" applyBorder="1" applyAlignment="1">
      <alignment vertical="center" wrapText="1"/>
    </xf>
    <xf numFmtId="0" fontId="5" fillId="5" borderId="33" xfId="0" applyNumberFormat="1" applyFont="1" applyFill="1" applyBorder="1" applyAlignment="1">
      <alignment vertical="center" wrapText="1"/>
    </xf>
    <xf numFmtId="0" fontId="5" fillId="5" borderId="34" xfId="0" applyNumberFormat="1" applyFont="1" applyFill="1" applyBorder="1" applyAlignment="1">
      <alignment vertical="center" wrapText="1"/>
    </xf>
    <xf numFmtId="0" fontId="14" fillId="0" borderId="0" xfId="0" applyNumberFormat="1" applyFont="1" applyAlignment="1">
      <alignment vertical="center" wrapText="1"/>
    </xf>
    <xf numFmtId="0" fontId="0" fillId="0" borderId="35" xfId="0" applyFont="1" applyBorder="1" applyAlignment="1" applyProtection="1">
      <alignment horizontal="left" vertical="center"/>
      <protection locked="0"/>
    </xf>
    <xf numFmtId="0" fontId="0" fillId="0" borderId="36" xfId="0" applyFont="1" applyBorder="1" applyAlignment="1" applyProtection="1">
      <alignment horizontal="left" vertical="center"/>
      <protection locked="0"/>
    </xf>
    <xf numFmtId="0" fontId="0" fillId="0" borderId="37" xfId="0" applyFont="1" applyBorder="1" applyAlignment="1" applyProtection="1">
      <alignment horizontal="left" vertical="center"/>
      <protection locked="0"/>
    </xf>
    <xf numFmtId="0" fontId="5" fillId="5" borderId="1" xfId="0" applyFont="1" applyFill="1" applyBorder="1" applyAlignment="1">
      <alignment horizontal="left" vertical="center"/>
    </xf>
    <xf numFmtId="0" fontId="0" fillId="0" borderId="45" xfId="0" applyFont="1" applyFill="1" applyBorder="1" applyAlignment="1" applyProtection="1">
      <alignment horizontal="left" vertical="center"/>
      <protection locked="0"/>
    </xf>
    <xf numFmtId="0" fontId="0" fillId="0" borderId="37" xfId="0" applyFont="1" applyFill="1" applyBorder="1" applyAlignment="1" applyProtection="1">
      <alignment horizontal="left" vertical="center"/>
      <protection locked="0"/>
    </xf>
    <xf numFmtId="0" fontId="0" fillId="0" borderId="46" xfId="0" applyFont="1" applyFill="1" applyBorder="1" applyAlignment="1" applyProtection="1">
      <alignment horizontal="left" vertical="center"/>
      <protection locked="0"/>
    </xf>
    <xf numFmtId="0" fontId="0" fillId="0" borderId="9" xfId="0" applyFont="1" applyFill="1" applyBorder="1" applyAlignment="1" applyProtection="1">
      <alignment horizontal="left" vertical="center"/>
      <protection locked="0"/>
    </xf>
    <xf numFmtId="0" fontId="0" fillId="0" borderId="47" xfId="0" applyFont="1" applyFill="1" applyBorder="1" applyAlignment="1" applyProtection="1">
      <alignment horizontal="left" vertical="center"/>
      <protection locked="0"/>
    </xf>
    <xf numFmtId="0" fontId="0" fillId="0" borderId="48" xfId="0" applyFont="1" applyFill="1" applyBorder="1" applyAlignment="1" applyProtection="1">
      <alignment horizontal="left" vertical="center"/>
      <protection locked="0"/>
    </xf>
    <xf numFmtId="0" fontId="0" fillId="0" borderId="35" xfId="0" applyFont="1" applyFill="1" applyBorder="1" applyAlignment="1" applyProtection="1">
      <alignment horizontal="left" vertical="center"/>
      <protection locked="0"/>
    </xf>
    <xf numFmtId="0" fontId="0" fillId="0" borderId="49" xfId="0" applyFont="1" applyFill="1" applyBorder="1" applyAlignment="1" applyProtection="1">
      <alignment horizontal="left" vertical="center"/>
      <protection locked="0"/>
    </xf>
    <xf numFmtId="0" fontId="0" fillId="0" borderId="42" xfId="0" applyFont="1" applyFill="1" applyBorder="1" applyAlignment="1" applyProtection="1">
      <alignment horizontal="left" vertical="center"/>
      <protection locked="0"/>
    </xf>
    <xf numFmtId="0" fontId="0" fillId="0" borderId="43"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0" fillId="0" borderId="13" xfId="0" applyFont="1" applyFill="1" applyBorder="1" applyAlignment="1" applyProtection="1">
      <alignment horizontal="left" vertical="center"/>
      <protection locked="0"/>
    </xf>
    <xf numFmtId="0" fontId="5" fillId="5" borderId="35" xfId="0" applyFont="1" applyFill="1" applyBorder="1" applyAlignment="1">
      <alignment horizontal="left" vertical="center"/>
    </xf>
    <xf numFmtId="0" fontId="5" fillId="5" borderId="37" xfId="0" applyFont="1" applyFill="1" applyBorder="1" applyAlignment="1">
      <alignment horizontal="left" vertical="center"/>
    </xf>
    <xf numFmtId="0" fontId="0" fillId="0" borderId="38" xfId="0" applyFont="1" applyFill="1" applyBorder="1" applyAlignment="1" applyProtection="1">
      <alignment horizontal="left" vertical="center"/>
      <protection locked="0"/>
    </xf>
    <xf numFmtId="0" fontId="0" fillId="0" borderId="39" xfId="0" applyFont="1" applyFill="1" applyBorder="1" applyAlignment="1" applyProtection="1">
      <alignment horizontal="left" vertical="center"/>
      <protection locked="0"/>
    </xf>
    <xf numFmtId="0" fontId="0" fillId="0" borderId="40" xfId="0" applyFont="1" applyFill="1" applyBorder="1" applyAlignment="1" applyProtection="1">
      <alignment horizontal="left" vertical="center"/>
      <protection locked="0"/>
    </xf>
    <xf numFmtId="0" fontId="0" fillId="0" borderId="41" xfId="0" applyFont="1" applyFill="1" applyBorder="1" applyAlignment="1" applyProtection="1">
      <alignment horizontal="left" vertical="center"/>
      <protection locked="0"/>
    </xf>
    <xf numFmtId="0" fontId="13" fillId="5" borderId="63" xfId="0" applyNumberFormat="1" applyFont="1" applyFill="1" applyBorder="1" applyAlignment="1">
      <alignment horizontal="center" vertical="center" wrapText="1"/>
    </xf>
    <xf numFmtId="0" fontId="13" fillId="5" borderId="15" xfId="0" applyNumberFormat="1" applyFont="1" applyFill="1" applyBorder="1" applyAlignment="1">
      <alignment horizontal="center" vertical="center" wrapText="1"/>
    </xf>
    <xf numFmtId="0" fontId="5" fillId="0" borderId="64" xfId="0" applyNumberFormat="1" applyFont="1" applyBorder="1" applyAlignment="1">
      <alignment horizontal="center" wrapText="1"/>
    </xf>
    <xf numFmtId="0" fontId="5" fillId="0" borderId="65" xfId="0" applyNumberFormat="1" applyFont="1" applyBorder="1" applyAlignment="1">
      <alignment horizontal="center" wrapText="1"/>
    </xf>
    <xf numFmtId="0" fontId="5" fillId="0" borderId="60" xfId="0" applyNumberFormat="1" applyFont="1" applyBorder="1" applyAlignment="1">
      <alignment horizontal="center" wrapText="1"/>
    </xf>
    <xf numFmtId="0" fontId="5" fillId="0" borderId="62" xfId="0" applyNumberFormat="1" applyFont="1" applyBorder="1" applyAlignment="1">
      <alignment horizontal="center" wrapText="1"/>
    </xf>
    <xf numFmtId="0" fontId="5" fillId="0" borderId="66" xfId="0" applyNumberFormat="1" applyFont="1" applyBorder="1" applyAlignment="1">
      <alignment horizontal="center" wrapText="1"/>
    </xf>
    <xf numFmtId="0" fontId="5" fillId="0" borderId="16" xfId="0" applyNumberFormat="1" applyFont="1" applyBorder="1" applyAlignment="1">
      <alignment horizontal="center" wrapText="1"/>
    </xf>
    <xf numFmtId="0" fontId="5" fillId="5" borderId="55" xfId="0" applyNumberFormat="1" applyFont="1" applyFill="1" applyBorder="1" applyAlignment="1">
      <alignment horizontal="center" vertical="center" wrapText="1"/>
    </xf>
    <xf numFmtId="0" fontId="5" fillId="5" borderId="60" xfId="0" applyNumberFormat="1" applyFont="1" applyFill="1" applyBorder="1" applyAlignment="1">
      <alignment horizontal="center" vertical="center" wrapText="1"/>
    </xf>
    <xf numFmtId="0" fontId="11" fillId="5" borderId="53" xfId="0" applyNumberFormat="1" applyFont="1" applyFill="1" applyBorder="1" applyAlignment="1">
      <alignment vertical="center" wrapText="1"/>
    </xf>
    <xf numFmtId="0" fontId="11" fillId="5" borderId="61" xfId="0" applyNumberFormat="1" applyFont="1" applyFill="1" applyBorder="1" applyAlignment="1">
      <alignment vertical="center" wrapText="1"/>
    </xf>
    <xf numFmtId="0" fontId="11" fillId="5" borderId="62" xfId="0" applyNumberFormat="1" applyFont="1" applyFill="1" applyBorder="1" applyAlignment="1">
      <alignment vertical="center" wrapText="1"/>
    </xf>
    <xf numFmtId="0" fontId="11" fillId="5" borderId="43" xfId="0" applyNumberFormat="1" applyFont="1" applyFill="1" applyBorder="1" applyAlignment="1">
      <alignment vertical="center" wrapText="1"/>
    </xf>
    <xf numFmtId="0" fontId="4" fillId="5" borderId="50"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5" fillId="5" borderId="50" xfId="0" applyNumberFormat="1" applyFont="1" applyFill="1" applyBorder="1" applyAlignment="1">
      <alignment horizontal="center" vertical="center" wrapText="1"/>
    </xf>
    <xf numFmtId="0" fontId="5" fillId="5" borderId="51" xfId="0" applyNumberFormat="1" applyFont="1" applyFill="1" applyBorder="1" applyAlignment="1">
      <alignment horizontal="center" vertical="center" wrapText="1"/>
    </xf>
    <xf numFmtId="0" fontId="5" fillId="5" borderId="52" xfId="0" applyNumberFormat="1" applyFont="1" applyFill="1" applyBorder="1" applyAlignment="1">
      <alignment horizontal="center" vertical="center" wrapText="1"/>
    </xf>
    <xf numFmtId="0" fontId="5" fillId="0" borderId="53" xfId="0" applyNumberFormat="1" applyFont="1" applyBorder="1" applyAlignment="1">
      <alignment horizontal="center" wrapText="1"/>
    </xf>
    <xf numFmtId="0" fontId="5" fillId="0" borderId="54" xfId="0" applyNumberFormat="1" applyFont="1" applyBorder="1" applyAlignment="1">
      <alignment horizontal="center" wrapText="1"/>
    </xf>
    <xf numFmtId="0" fontId="5" fillId="0" borderId="55" xfId="0" applyNumberFormat="1" applyFont="1" applyBorder="1" applyAlignment="1">
      <alignment horizontal="center" wrapText="1"/>
    </xf>
    <xf numFmtId="0" fontId="5" fillId="5" borderId="36" xfId="0" applyNumberFormat="1" applyFont="1" applyFill="1" applyBorder="1" applyAlignment="1">
      <alignment horizontal="center" vertical="center" wrapText="1"/>
    </xf>
    <xf numFmtId="0" fontId="11" fillId="5" borderId="56" xfId="0" applyNumberFormat="1" applyFont="1" applyFill="1" applyBorder="1" applyAlignment="1">
      <alignment horizontal="center" vertical="center" wrapText="1"/>
    </xf>
    <xf numFmtId="0" fontId="11" fillId="5" borderId="57" xfId="0" applyNumberFormat="1" applyFont="1" applyFill="1" applyBorder="1" applyAlignment="1">
      <alignment horizontal="center" vertical="center" wrapText="1"/>
    </xf>
    <xf numFmtId="0" fontId="11" fillId="5" borderId="58" xfId="0" applyNumberFormat="1" applyFont="1" applyFill="1" applyBorder="1" applyAlignment="1">
      <alignment horizontal="center" vertical="center" wrapText="1"/>
    </xf>
    <xf numFmtId="0" fontId="11" fillId="5" borderId="59" xfId="0" applyNumberFormat="1" applyFont="1" applyFill="1" applyBorder="1" applyAlignment="1">
      <alignment horizontal="center" vertical="center" wrapText="1"/>
    </xf>
    <xf numFmtId="0" fontId="11" fillId="6" borderId="50" xfId="0" applyNumberFormat="1" applyFont="1" applyFill="1" applyBorder="1" applyAlignment="1">
      <alignment horizontal="center" vertical="center" wrapText="1"/>
    </xf>
    <xf numFmtId="0" fontId="11" fillId="6" borderId="52" xfId="0" applyNumberFormat="1"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5" borderId="27" xfId="0" applyFont="1" applyFill="1" applyBorder="1" applyAlignment="1">
      <alignment horizontal="center" vertical="center" wrapText="1"/>
    </xf>
  </cellXfs>
  <cellStyles count="1">
    <cellStyle name="標準" xfId="0" builtinId="0"/>
  </cellStyles>
  <dxfs count="6">
    <dxf>
      <fill>
        <patternFill>
          <bgColor rgb="FFFCE4D6"/>
        </patternFill>
      </fill>
    </dxf>
    <dxf>
      <fill>
        <patternFill>
          <bgColor rgb="FFFFE5CC"/>
        </patternFill>
      </fill>
    </dxf>
    <dxf>
      <fill>
        <patternFill>
          <bgColor rgb="FFE2EFDA"/>
        </patternFill>
      </fill>
    </dxf>
    <dxf>
      <fill>
        <patternFill>
          <bgColor rgb="FFFCE4D6"/>
        </patternFill>
      </fill>
    </dxf>
    <dxf>
      <fill>
        <patternFill>
          <bgColor rgb="FFFFE5CC"/>
        </patternFill>
      </fill>
    </dxf>
    <dxf>
      <fill>
        <patternFill>
          <bgColor rgb="FFE2EFDA"/>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502920</xdr:colOff>
      <xdr:row>0</xdr:row>
      <xdr:rowOff>281940</xdr:rowOff>
    </xdr:from>
    <xdr:to>
      <xdr:col>2</xdr:col>
      <xdr:colOff>502920</xdr:colOff>
      <xdr:row>2</xdr:row>
      <xdr:rowOff>121920</xdr:rowOff>
    </xdr:to>
    <xdr:pic>
      <xdr:nvPicPr>
        <xdr:cNvPr id="16407" name="図 2" descr="GH-logo-285-215.jpg">
          <a:extLst>
            <a:ext uri="{FF2B5EF4-FFF2-40B4-BE49-F238E27FC236}">
              <a16:creationId xmlns:a16="http://schemas.microsoft.com/office/drawing/2014/main" id="{9E6363DA-E368-4D64-940F-74AF3A27E3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920" y="281940"/>
          <a:ext cx="1036320"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2"/>
  <sheetViews>
    <sheetView tabSelected="1" view="pageLayout" topLeftCell="A7" zoomScaleNormal="100" workbookViewId="0">
      <selection activeCell="B14" sqref="B14"/>
    </sheetView>
  </sheetViews>
  <sheetFormatPr defaultRowHeight="13.5"/>
  <cols>
    <col min="1" max="13" width="7.5" customWidth="1"/>
  </cols>
  <sheetData>
    <row r="1" spans="1:16" ht="33.6" customHeight="1">
      <c r="A1" s="39"/>
      <c r="B1" s="40"/>
      <c r="C1" s="40"/>
      <c r="D1" s="40"/>
      <c r="E1" s="40"/>
      <c r="F1" s="40"/>
      <c r="G1" s="40"/>
      <c r="H1" s="40"/>
      <c r="I1" s="40"/>
      <c r="J1" s="40"/>
      <c r="K1" s="40"/>
      <c r="L1" s="40"/>
      <c r="M1" s="40"/>
      <c r="N1" s="40"/>
      <c r="O1" s="40"/>
      <c r="P1" s="40"/>
    </row>
    <row r="2" spans="1:16" ht="48.75">
      <c r="A2" s="39"/>
      <c r="B2" s="40"/>
      <c r="C2" s="40"/>
      <c r="D2" s="41" t="s">
        <v>140</v>
      </c>
      <c r="E2" s="40"/>
      <c r="F2" s="40"/>
      <c r="G2" s="40"/>
      <c r="H2" s="40"/>
      <c r="I2" s="40"/>
      <c r="J2" s="40"/>
      <c r="K2" s="40"/>
      <c r="L2" s="40"/>
      <c r="M2" s="40"/>
      <c r="N2" s="40"/>
      <c r="O2" s="40"/>
      <c r="P2" s="40"/>
    </row>
    <row r="3" spans="1:16" ht="33.6" customHeight="1">
      <c r="A3" s="39"/>
      <c r="B3" s="40"/>
      <c r="C3" s="40"/>
      <c r="D3" s="40"/>
      <c r="E3" s="40"/>
      <c r="F3" s="40"/>
      <c r="G3" s="40"/>
      <c r="H3" s="40"/>
      <c r="I3" s="40"/>
      <c r="J3" s="40"/>
      <c r="K3" s="40"/>
      <c r="L3" s="40"/>
      <c r="M3" s="40"/>
      <c r="N3" s="40"/>
      <c r="O3" s="40"/>
      <c r="P3" s="40"/>
    </row>
    <row r="4" spans="1:16" ht="11.45" customHeight="1">
      <c r="A4" s="42"/>
      <c r="B4" s="43"/>
      <c r="C4" s="43"/>
      <c r="D4" s="43"/>
      <c r="E4" s="43"/>
      <c r="F4" s="43"/>
      <c r="G4" s="43"/>
      <c r="H4" s="43"/>
      <c r="I4" s="43"/>
      <c r="J4" s="43"/>
      <c r="K4" s="43"/>
      <c r="L4" s="43"/>
      <c r="M4" s="43"/>
      <c r="N4" s="43"/>
      <c r="O4" s="43"/>
      <c r="P4" s="43"/>
    </row>
    <row r="5" spans="1:16" ht="30">
      <c r="A5" s="44"/>
      <c r="B5" s="44" t="s">
        <v>70</v>
      </c>
      <c r="C5" s="44"/>
      <c r="D5" s="44"/>
      <c r="E5" s="44"/>
      <c r="F5" s="44"/>
      <c r="G5" s="44"/>
      <c r="H5" s="44"/>
      <c r="I5" s="44"/>
      <c r="J5" s="44"/>
      <c r="K5" s="44"/>
      <c r="L5" s="44"/>
      <c r="M5" s="44"/>
      <c r="N5" s="44"/>
      <c r="O5" s="44"/>
      <c r="P5" s="44"/>
    </row>
    <row r="6" spans="1:16" ht="12.6" customHeight="1">
      <c r="A6" s="42"/>
      <c r="B6" s="43"/>
      <c r="C6" s="43"/>
      <c r="D6" s="43"/>
      <c r="E6" s="43"/>
      <c r="F6" s="43"/>
      <c r="G6" s="43"/>
      <c r="H6" s="43"/>
      <c r="I6" s="43"/>
      <c r="J6" s="43"/>
      <c r="K6" s="43"/>
      <c r="L6" s="43"/>
      <c r="M6" s="43"/>
      <c r="N6" s="43"/>
      <c r="O6" s="43"/>
      <c r="P6" s="43"/>
    </row>
    <row r="7" spans="1:16" ht="30">
      <c r="A7" s="44"/>
      <c r="B7" s="44" t="s">
        <v>141</v>
      </c>
      <c r="C7" s="44"/>
      <c r="D7" s="44"/>
      <c r="E7" s="44"/>
      <c r="F7" s="44"/>
      <c r="G7" s="44"/>
      <c r="H7" s="44"/>
      <c r="I7" s="44"/>
      <c r="J7" s="44"/>
      <c r="K7" s="44"/>
      <c r="L7" s="44"/>
      <c r="M7" s="44"/>
      <c r="N7" s="44"/>
      <c r="O7" s="44"/>
      <c r="P7" s="44"/>
    </row>
    <row r="8" spans="1:16" ht="12.6" customHeight="1">
      <c r="A8" s="40"/>
      <c r="B8" s="45"/>
      <c r="C8" s="45"/>
      <c r="D8" s="45"/>
      <c r="E8" s="45"/>
      <c r="F8" s="45"/>
      <c r="G8" s="45"/>
      <c r="H8" s="45"/>
      <c r="I8" s="45"/>
      <c r="J8" s="45"/>
      <c r="K8" s="45"/>
      <c r="L8" s="45"/>
      <c r="M8" s="45"/>
      <c r="N8" s="40"/>
      <c r="O8" s="40"/>
      <c r="P8" s="40"/>
    </row>
    <row r="9" spans="1:16" ht="30">
      <c r="A9" s="44"/>
      <c r="B9" s="44" t="s">
        <v>146</v>
      </c>
      <c r="C9" s="44"/>
      <c r="D9" s="44"/>
      <c r="E9" s="44"/>
      <c r="F9" s="44"/>
      <c r="G9" s="44"/>
      <c r="H9" s="44"/>
      <c r="I9" s="44"/>
      <c r="J9" s="44"/>
      <c r="K9" s="44"/>
      <c r="L9" s="44"/>
      <c r="M9" s="44"/>
      <c r="N9" s="44"/>
      <c r="O9" s="44"/>
      <c r="P9" s="44"/>
    </row>
    <row r="10" spans="1:16" ht="12.6" customHeight="1">
      <c r="A10" s="46"/>
      <c r="B10" s="40"/>
      <c r="C10" s="40"/>
      <c r="D10" s="40"/>
      <c r="E10" s="40"/>
      <c r="F10" s="40"/>
      <c r="G10" s="40"/>
      <c r="H10" s="40"/>
      <c r="I10" s="40"/>
      <c r="J10" s="40"/>
      <c r="K10" s="40"/>
      <c r="L10" s="40"/>
      <c r="M10" s="40"/>
      <c r="N10" s="40"/>
      <c r="O10" s="40"/>
      <c r="P10" s="40"/>
    </row>
    <row r="11" spans="1:16" ht="12.6" customHeight="1">
      <c r="A11" s="46"/>
      <c r="B11" s="40"/>
      <c r="C11" s="40"/>
      <c r="D11" s="40"/>
      <c r="E11" s="40"/>
      <c r="F11" s="40"/>
      <c r="G11" s="40"/>
      <c r="H11" s="40"/>
      <c r="I11" s="40"/>
      <c r="J11" s="40"/>
      <c r="K11" s="40"/>
      <c r="L11" s="40"/>
      <c r="M11" s="40"/>
      <c r="N11" s="40"/>
      <c r="O11" s="40"/>
      <c r="P11" s="40"/>
    </row>
    <row r="12" spans="1:16" ht="12.6" customHeight="1">
      <c r="A12" s="46"/>
      <c r="B12" s="40"/>
      <c r="C12" s="40"/>
      <c r="D12" s="40"/>
      <c r="E12" s="40"/>
      <c r="F12" s="40"/>
      <c r="G12" s="40"/>
      <c r="H12" s="40"/>
      <c r="I12" s="40"/>
      <c r="J12" s="40"/>
      <c r="K12" s="40"/>
      <c r="L12" s="40"/>
      <c r="M12" s="40"/>
      <c r="N12" s="40"/>
      <c r="O12" s="40"/>
      <c r="P12" s="40"/>
    </row>
    <row r="13" spans="1:16" ht="21">
      <c r="A13" s="43"/>
      <c r="B13" s="43" t="s">
        <v>164</v>
      </c>
      <c r="C13" s="43"/>
      <c r="D13" s="43"/>
      <c r="E13" s="43"/>
      <c r="F13" s="43"/>
      <c r="G13" s="43"/>
      <c r="H13" s="43"/>
      <c r="I13" s="43"/>
      <c r="J13" s="43"/>
      <c r="K13" s="43"/>
      <c r="L13" s="43"/>
      <c r="M13" s="43"/>
      <c r="N13" s="43"/>
      <c r="O13" s="43"/>
      <c r="P13" s="43"/>
    </row>
    <row r="14" spans="1:16" ht="12.6" customHeight="1">
      <c r="A14" s="39"/>
      <c r="B14" s="40"/>
      <c r="C14" s="40"/>
      <c r="D14" s="40"/>
      <c r="E14" s="40"/>
      <c r="F14" s="40"/>
      <c r="G14" s="40"/>
      <c r="H14" s="40"/>
      <c r="I14" s="40"/>
      <c r="J14" s="40"/>
      <c r="K14" s="40"/>
      <c r="L14" s="40"/>
      <c r="M14" s="40"/>
      <c r="N14" s="40"/>
      <c r="O14" s="40"/>
      <c r="P14" s="40"/>
    </row>
    <row r="15" spans="1:16" ht="27.6" customHeight="1">
      <c r="A15" s="43"/>
      <c r="B15" s="43" t="s">
        <v>142</v>
      </c>
      <c r="C15" s="43"/>
      <c r="D15" s="43"/>
      <c r="E15" s="43"/>
      <c r="F15" s="43"/>
      <c r="G15" s="43"/>
      <c r="H15" s="43"/>
      <c r="I15" s="43"/>
      <c r="J15" s="43"/>
      <c r="K15" s="43"/>
      <c r="L15" s="43"/>
      <c r="M15" s="43"/>
      <c r="N15" s="40"/>
      <c r="O15" s="40"/>
      <c r="P15" s="40"/>
    </row>
    <row r="16" spans="1:16" ht="27.6" customHeight="1">
      <c r="A16" s="39"/>
      <c r="B16" s="43" t="s">
        <v>143</v>
      </c>
      <c r="C16" s="40"/>
      <c r="D16" s="40"/>
      <c r="E16" s="40"/>
      <c r="F16" s="40"/>
      <c r="G16" s="40"/>
      <c r="H16" s="40"/>
      <c r="I16" s="40"/>
      <c r="J16" s="40"/>
      <c r="K16" s="40"/>
      <c r="L16" s="40"/>
      <c r="M16" s="40"/>
      <c r="N16" s="40"/>
      <c r="O16" s="40"/>
      <c r="P16" s="40"/>
    </row>
    <row r="17" spans="1:16" ht="27.6" customHeight="1">
      <c r="A17" s="39"/>
      <c r="B17" s="43" t="s">
        <v>144</v>
      </c>
      <c r="C17" s="40"/>
      <c r="D17" s="40"/>
      <c r="E17" s="40"/>
      <c r="F17" s="40"/>
      <c r="G17" s="40"/>
      <c r="H17" s="40"/>
      <c r="I17" s="40"/>
      <c r="J17" s="40"/>
      <c r="K17" s="40"/>
      <c r="L17" s="40"/>
      <c r="M17" s="40"/>
      <c r="N17" s="40"/>
      <c r="O17" s="40"/>
      <c r="P17" s="40"/>
    </row>
    <row r="18" spans="1:16" ht="27.6" customHeight="1">
      <c r="A18" s="39"/>
      <c r="B18" s="40"/>
      <c r="C18" s="40"/>
      <c r="D18" s="40"/>
      <c r="E18" s="40"/>
      <c r="F18" s="40"/>
      <c r="G18" s="40"/>
      <c r="H18" s="40"/>
      <c r="I18" s="40"/>
      <c r="J18" s="40"/>
      <c r="K18" s="40"/>
      <c r="L18" s="40"/>
      <c r="M18" s="40"/>
      <c r="N18" s="40"/>
      <c r="O18" s="40"/>
      <c r="P18" s="40"/>
    </row>
    <row r="19" spans="1:16" ht="27.6" customHeight="1">
      <c r="A19" s="39"/>
      <c r="B19" s="40"/>
      <c r="C19" s="40"/>
      <c r="D19" s="40"/>
      <c r="E19" s="40"/>
      <c r="F19" s="40"/>
      <c r="G19" s="40"/>
      <c r="H19" s="40"/>
      <c r="I19" s="40"/>
      <c r="J19" s="40"/>
      <c r="K19" s="40"/>
      <c r="L19" s="40"/>
      <c r="M19" s="40"/>
      <c r="N19" s="40"/>
      <c r="O19" s="40"/>
      <c r="P19" s="40"/>
    </row>
    <row r="20" spans="1:16" ht="27.6" customHeight="1">
      <c r="A20" s="40"/>
      <c r="B20" s="40"/>
      <c r="C20" s="40"/>
      <c r="D20" s="40"/>
      <c r="E20" s="40"/>
      <c r="F20" s="40"/>
      <c r="G20" s="40"/>
      <c r="H20" s="40"/>
      <c r="I20" s="40"/>
      <c r="J20" s="40"/>
      <c r="K20" s="40"/>
      <c r="L20" s="40"/>
      <c r="M20" s="40"/>
      <c r="N20" s="40"/>
      <c r="O20" s="40"/>
      <c r="P20" s="40"/>
    </row>
    <row r="21" spans="1:16" ht="27.6" customHeight="1">
      <c r="A21" s="39"/>
      <c r="B21" s="40"/>
      <c r="C21" s="40"/>
      <c r="D21" s="40"/>
      <c r="E21" s="40"/>
      <c r="F21" s="40"/>
      <c r="G21" s="40"/>
      <c r="H21" s="40"/>
      <c r="I21" s="40"/>
      <c r="J21" s="40"/>
      <c r="K21" s="40"/>
      <c r="L21" s="40"/>
      <c r="M21" s="40"/>
      <c r="N21" s="40"/>
      <c r="O21" s="40"/>
      <c r="P21" s="40"/>
    </row>
    <row r="22" spans="1:16" ht="15.75">
      <c r="A22" s="40"/>
      <c r="B22" s="40" t="s">
        <v>145</v>
      </c>
      <c r="C22" s="40"/>
      <c r="D22" s="40"/>
      <c r="E22" s="40"/>
      <c r="F22" s="40"/>
      <c r="G22" s="40"/>
      <c r="H22" s="40"/>
      <c r="I22" s="40"/>
      <c r="J22" s="40"/>
      <c r="K22" s="40"/>
      <c r="L22" s="40"/>
      <c r="M22" s="40"/>
      <c r="N22" s="40"/>
      <c r="O22" s="40"/>
      <c r="P22" s="40"/>
    </row>
  </sheetData>
  <phoneticPr fontId="1"/>
  <pageMargins left="0.70866141732283472" right="0.70866141732283472" top="0.55118110236220474" bottom="0.55118110236220474" header="0.31496062992125984" footer="0.31496062992125984"/>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4"/>
  <sheetViews>
    <sheetView view="pageLayout" zoomScaleNormal="100" workbookViewId="0">
      <selection activeCell="J13" sqref="J13:O13"/>
    </sheetView>
  </sheetViews>
  <sheetFormatPr defaultRowHeight="13.5"/>
  <cols>
    <col min="1" max="1" width="19.5" customWidth="1"/>
    <col min="2" max="14" width="8.625" customWidth="1"/>
  </cols>
  <sheetData>
    <row r="1" spans="1:15" ht="37.15" customHeight="1">
      <c r="A1" s="47" t="s">
        <v>68</v>
      </c>
      <c r="B1" s="87"/>
      <c r="C1" s="88"/>
      <c r="D1" s="88"/>
      <c r="E1" s="88"/>
      <c r="F1" s="88"/>
      <c r="G1" s="89"/>
      <c r="H1" s="90" t="s">
        <v>33</v>
      </c>
      <c r="I1" s="90"/>
      <c r="J1" s="87"/>
      <c r="K1" s="88"/>
      <c r="L1" s="88"/>
      <c r="M1" s="88"/>
      <c r="N1" s="88"/>
      <c r="O1" s="89"/>
    </row>
    <row r="2" spans="1:15" ht="37.15" customHeight="1">
      <c r="A2" s="47" t="s">
        <v>147</v>
      </c>
      <c r="B2" s="87"/>
      <c r="C2" s="88"/>
      <c r="D2" s="88"/>
      <c r="E2" s="88"/>
      <c r="F2" s="88"/>
      <c r="G2" s="88"/>
      <c r="H2" s="88"/>
      <c r="I2" s="88"/>
      <c r="J2" s="88"/>
      <c r="K2" s="88"/>
      <c r="L2" s="88"/>
      <c r="M2" s="88"/>
      <c r="N2" s="88"/>
      <c r="O2" s="89"/>
    </row>
    <row r="3" spans="1:15" ht="37.15" customHeight="1">
      <c r="A3" s="47" t="s">
        <v>72</v>
      </c>
      <c r="B3" s="87" t="s">
        <v>153</v>
      </c>
      <c r="C3" s="88"/>
      <c r="D3" s="88"/>
      <c r="E3" s="88"/>
      <c r="F3" s="88"/>
      <c r="G3" s="88"/>
      <c r="H3" s="88"/>
      <c r="I3" s="88"/>
      <c r="J3" s="88"/>
      <c r="K3" s="88"/>
      <c r="L3" s="88"/>
      <c r="M3" s="88"/>
      <c r="N3" s="88"/>
      <c r="O3" s="89"/>
    </row>
    <row r="4" spans="1:15" ht="37.15" customHeight="1">
      <c r="A4" s="47" t="s">
        <v>148</v>
      </c>
      <c r="B4" s="87"/>
      <c r="C4" s="88"/>
      <c r="D4" s="88"/>
      <c r="E4" s="88"/>
      <c r="F4" s="88"/>
      <c r="G4" s="88"/>
      <c r="H4" s="88"/>
      <c r="I4" s="88"/>
      <c r="J4" s="88"/>
      <c r="K4" s="88"/>
      <c r="L4" s="88"/>
      <c r="M4" s="88"/>
      <c r="N4" s="88"/>
      <c r="O4" s="89"/>
    </row>
    <row r="5" spans="1:15" ht="37.15" customHeight="1">
      <c r="A5" s="48" t="s">
        <v>154</v>
      </c>
      <c r="B5" s="97"/>
      <c r="C5" s="98"/>
      <c r="D5" s="91"/>
      <c r="E5" s="98"/>
      <c r="F5" s="91"/>
      <c r="G5" s="98"/>
      <c r="H5" s="91"/>
      <c r="I5" s="98"/>
      <c r="J5" s="91"/>
      <c r="K5" s="98"/>
      <c r="L5" s="91"/>
      <c r="M5" s="98"/>
      <c r="N5" s="91"/>
      <c r="O5" s="92"/>
    </row>
    <row r="6" spans="1:15" ht="16.149999999999999" customHeight="1">
      <c r="A6" s="49" t="s">
        <v>149</v>
      </c>
      <c r="B6" s="93"/>
      <c r="C6" s="94"/>
      <c r="D6" s="95"/>
      <c r="E6" s="94"/>
      <c r="F6" s="95"/>
      <c r="G6" s="94"/>
      <c r="H6" s="95"/>
      <c r="I6" s="94"/>
      <c r="J6" s="95"/>
      <c r="K6" s="94"/>
      <c r="L6" s="95"/>
      <c r="M6" s="94"/>
      <c r="N6" s="95"/>
      <c r="O6" s="96"/>
    </row>
    <row r="7" spans="1:15" ht="16.149999999999999" customHeight="1">
      <c r="A7" s="50" t="s">
        <v>155</v>
      </c>
      <c r="B7" s="101"/>
      <c r="C7" s="102"/>
      <c r="D7" s="99"/>
      <c r="E7" s="102"/>
      <c r="F7" s="99"/>
      <c r="G7" s="102"/>
      <c r="H7" s="99"/>
      <c r="I7" s="102"/>
      <c r="J7" s="99"/>
      <c r="K7" s="102"/>
      <c r="L7" s="99"/>
      <c r="M7" s="102"/>
      <c r="N7" s="99"/>
      <c r="O7" s="100"/>
    </row>
    <row r="8" spans="1:15" ht="16.149999999999999" customHeight="1">
      <c r="A8" s="51" t="s">
        <v>156</v>
      </c>
      <c r="B8" s="107"/>
      <c r="C8" s="108"/>
      <c r="D8" s="105"/>
      <c r="E8" s="108"/>
      <c r="F8" s="105"/>
      <c r="G8" s="108"/>
      <c r="H8" s="105"/>
      <c r="I8" s="108"/>
      <c r="J8" s="105"/>
      <c r="K8" s="108"/>
      <c r="L8" s="105"/>
      <c r="M8" s="108"/>
      <c r="N8" s="105"/>
      <c r="O8" s="106"/>
    </row>
    <row r="9" spans="1:15" ht="37.15" customHeight="1">
      <c r="A9" s="47" t="s">
        <v>150</v>
      </c>
      <c r="B9" s="87"/>
      <c r="C9" s="88"/>
      <c r="D9" s="88"/>
      <c r="E9" s="88"/>
      <c r="F9" s="88"/>
      <c r="G9" s="88"/>
      <c r="H9" s="88"/>
      <c r="I9" s="88"/>
      <c r="J9" s="88"/>
      <c r="K9" s="88"/>
      <c r="L9" s="88"/>
      <c r="M9" s="88"/>
      <c r="N9" s="88"/>
      <c r="O9" s="89"/>
    </row>
    <row r="10" spans="1:15" ht="37.15" customHeight="1">
      <c r="A10" s="47" t="s">
        <v>35</v>
      </c>
      <c r="B10" s="87"/>
      <c r="C10" s="88"/>
      <c r="D10" s="88"/>
      <c r="E10" s="88"/>
      <c r="F10" s="88"/>
      <c r="G10" s="89"/>
      <c r="H10" s="90" t="s">
        <v>151</v>
      </c>
      <c r="I10" s="90"/>
      <c r="J10" s="87"/>
      <c r="K10" s="88"/>
      <c r="L10" s="88"/>
      <c r="M10" s="88"/>
      <c r="N10" s="88"/>
      <c r="O10" s="89"/>
    </row>
    <row r="11" spans="1:15" ht="120.6" customHeight="1">
      <c r="A11" s="47" t="s">
        <v>71</v>
      </c>
      <c r="B11" s="87"/>
      <c r="C11" s="88"/>
      <c r="D11" s="88"/>
      <c r="E11" s="88"/>
      <c r="F11" s="88"/>
      <c r="G11" s="88"/>
      <c r="H11" s="88"/>
      <c r="I11" s="88"/>
      <c r="J11" s="88"/>
      <c r="K11" s="88"/>
      <c r="L11" s="88"/>
      <c r="M11" s="88"/>
      <c r="N11" s="88"/>
      <c r="O11" s="89"/>
    </row>
    <row r="12" spans="1:15" ht="37.15" customHeight="1">
      <c r="A12" s="40"/>
      <c r="B12" s="2"/>
      <c r="C12" s="2"/>
      <c r="D12" s="2"/>
      <c r="E12" s="2"/>
      <c r="F12" s="2"/>
      <c r="G12" s="2"/>
      <c r="H12" s="2"/>
      <c r="I12" s="2"/>
      <c r="J12" s="2"/>
      <c r="K12" s="2"/>
      <c r="L12" s="2"/>
      <c r="M12" s="2"/>
      <c r="N12" s="2"/>
      <c r="O12" s="2"/>
    </row>
    <row r="13" spans="1:15" ht="37.15" customHeight="1">
      <c r="A13" s="47" t="s">
        <v>152</v>
      </c>
      <c r="B13" s="87"/>
      <c r="C13" s="88"/>
      <c r="D13" s="88"/>
      <c r="E13" s="88"/>
      <c r="F13" s="88"/>
      <c r="G13" s="89"/>
      <c r="H13" s="103" t="s">
        <v>34</v>
      </c>
      <c r="I13" s="104"/>
      <c r="J13" s="87"/>
      <c r="K13" s="88"/>
      <c r="L13" s="88"/>
      <c r="M13" s="88"/>
      <c r="N13" s="88"/>
      <c r="O13" s="89"/>
    </row>
    <row r="14" spans="1:15" ht="37.15" customHeight="1">
      <c r="A14" s="47" t="s">
        <v>157</v>
      </c>
      <c r="B14" s="87"/>
      <c r="C14" s="88"/>
      <c r="D14" s="88"/>
      <c r="E14" s="88"/>
      <c r="F14" s="88"/>
      <c r="G14" s="88"/>
      <c r="H14" s="88"/>
      <c r="I14" s="88"/>
      <c r="J14" s="88"/>
      <c r="K14" s="88"/>
      <c r="L14" s="88"/>
      <c r="M14" s="88"/>
      <c r="N14" s="88"/>
      <c r="O14" s="89"/>
    </row>
  </sheetData>
  <mergeCells count="43">
    <mergeCell ref="B13:G13"/>
    <mergeCell ref="H13:I13"/>
    <mergeCell ref="J13:O13"/>
    <mergeCell ref="B14:O14"/>
    <mergeCell ref="N8:O8"/>
    <mergeCell ref="B9:O9"/>
    <mergeCell ref="B10:G10"/>
    <mergeCell ref="H10:I10"/>
    <mergeCell ref="J10:O10"/>
    <mergeCell ref="B11:O11"/>
    <mergeCell ref="B8:C8"/>
    <mergeCell ref="D8:E8"/>
    <mergeCell ref="F8:G8"/>
    <mergeCell ref="H8:I8"/>
    <mergeCell ref="J8:K8"/>
    <mergeCell ref="L8:M8"/>
    <mergeCell ref="N7:O7"/>
    <mergeCell ref="B7:C7"/>
    <mergeCell ref="D7:E7"/>
    <mergeCell ref="F7:G7"/>
    <mergeCell ref="H7:I7"/>
    <mergeCell ref="J7:K7"/>
    <mergeCell ref="L7:M7"/>
    <mergeCell ref="N5:O5"/>
    <mergeCell ref="B6:C6"/>
    <mergeCell ref="D6:E6"/>
    <mergeCell ref="F6:G6"/>
    <mergeCell ref="H6:I6"/>
    <mergeCell ref="J6:K6"/>
    <mergeCell ref="L6:M6"/>
    <mergeCell ref="N6:O6"/>
    <mergeCell ref="B5:C5"/>
    <mergeCell ref="D5:E5"/>
    <mergeCell ref="F5:G5"/>
    <mergeCell ref="H5:I5"/>
    <mergeCell ref="J5:K5"/>
    <mergeCell ref="L5:M5"/>
    <mergeCell ref="B4:O4"/>
    <mergeCell ref="B1:G1"/>
    <mergeCell ref="H1:I1"/>
    <mergeCell ref="J1:O1"/>
    <mergeCell ref="B2:O2"/>
    <mergeCell ref="B3:O3"/>
  </mergeCells>
  <phoneticPr fontId="1"/>
  <pageMargins left="0.23622047244094491" right="0.23622047244094491" top="0.55118110236220474" bottom="0.55118110236220474" header="0.31496062992125984" footer="0.31496062992125984"/>
  <pageSetup paperSize="9" orientation="landscape" horizontalDpi="300" verticalDpi="300" r:id="rId1"/>
  <headerFooter>
    <oddHeader>&amp;L&amp;"ＭＳ ゴシック,標準"&amp;10GH農場評価規準・チェックシートVer2.0_20170428&amp;R&amp;"ＭＳ ゴシック,標準"&amp;10施設</oddHeader>
    <oddFooter>&amp;C&amp;"ＭＳ ゴシック,標準"&amp;10&amp;P／&amp;N&amp;R&amp;"ＭＳ ゴシック,標準"&amp;10©Copyright　一般社団法人日本生産者GAP協会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1"/>
  <sheetViews>
    <sheetView view="pageBreakPreview" topLeftCell="A48" zoomScaleNormal="110" zoomScaleSheetLayoutView="100" workbookViewId="0">
      <selection activeCell="F53" sqref="F53"/>
    </sheetView>
  </sheetViews>
  <sheetFormatPr defaultColWidth="9" defaultRowHeight="12"/>
  <cols>
    <col min="1" max="1" width="5.375" style="24" customWidth="1"/>
    <col min="2" max="2" width="7.75" style="25" customWidth="1"/>
    <col min="3" max="3" width="64.375" style="20" customWidth="1"/>
    <col min="4" max="4" width="4.875" style="37" customWidth="1"/>
    <col min="5" max="5" width="5.625" style="26" customWidth="1"/>
    <col min="6" max="6" width="54.625" style="20" customWidth="1"/>
    <col min="7" max="16384" width="9" style="22"/>
  </cols>
  <sheetData>
    <row r="1" spans="1:6" s="21" customFormat="1" ht="24">
      <c r="A1" s="27" t="s">
        <v>82</v>
      </c>
      <c r="B1" s="27" t="s">
        <v>83</v>
      </c>
      <c r="C1" s="28" t="s">
        <v>0</v>
      </c>
      <c r="D1" s="29" t="s">
        <v>17</v>
      </c>
      <c r="E1" s="29" t="s">
        <v>1</v>
      </c>
      <c r="F1" s="30" t="s">
        <v>2</v>
      </c>
    </row>
    <row r="2" spans="1:6" ht="14.25">
      <c r="A2" s="38"/>
      <c r="B2" s="3" t="s">
        <v>37</v>
      </c>
      <c r="C2" s="4"/>
      <c r="D2" s="34"/>
      <c r="E2" s="5"/>
      <c r="F2" s="6"/>
    </row>
    <row r="3" spans="1:6" ht="99.75">
      <c r="A3" s="7" t="s">
        <v>38</v>
      </c>
      <c r="B3" s="8">
        <v>1.1000000000000001</v>
      </c>
      <c r="C3" s="9" t="s">
        <v>85</v>
      </c>
      <c r="D3" s="35">
        <v>4</v>
      </c>
      <c r="E3" s="10"/>
      <c r="F3" s="11"/>
    </row>
    <row r="4" spans="1:6" ht="57" customHeight="1">
      <c r="A4" s="7" t="s">
        <v>38</v>
      </c>
      <c r="B4" s="8">
        <v>1.2</v>
      </c>
      <c r="C4" s="9" t="s">
        <v>84</v>
      </c>
      <c r="D4" s="35" t="s">
        <v>30</v>
      </c>
      <c r="E4" s="10"/>
      <c r="F4" s="11"/>
    </row>
    <row r="5" spans="1:6" ht="185.25">
      <c r="A5" s="7" t="s">
        <v>38</v>
      </c>
      <c r="B5" s="8">
        <v>1.3</v>
      </c>
      <c r="C5" s="9" t="s">
        <v>86</v>
      </c>
      <c r="D5" s="35" t="s">
        <v>31</v>
      </c>
      <c r="E5" s="10"/>
      <c r="F5" s="11"/>
    </row>
    <row r="6" spans="1:6" ht="60" customHeight="1">
      <c r="A6" s="7" t="s">
        <v>38</v>
      </c>
      <c r="B6" s="8">
        <v>1.4</v>
      </c>
      <c r="C6" s="12" t="s">
        <v>87</v>
      </c>
      <c r="D6" s="35" t="s">
        <v>31</v>
      </c>
      <c r="E6" s="10"/>
      <c r="F6" s="11"/>
    </row>
    <row r="7" spans="1:6" ht="71.25">
      <c r="A7" s="7" t="s">
        <v>38</v>
      </c>
      <c r="B7" s="8">
        <v>1.5</v>
      </c>
      <c r="C7" s="9" t="s">
        <v>89</v>
      </c>
      <c r="D7" s="35" t="s">
        <v>31</v>
      </c>
      <c r="E7" s="10"/>
      <c r="F7" s="11"/>
    </row>
    <row r="8" spans="1:6" ht="57">
      <c r="A8" s="7" t="s">
        <v>38</v>
      </c>
      <c r="B8" s="8">
        <v>1.6</v>
      </c>
      <c r="C8" s="9" t="s">
        <v>88</v>
      </c>
      <c r="D8" s="35" t="s">
        <v>32</v>
      </c>
      <c r="E8" s="10"/>
      <c r="F8" s="11"/>
    </row>
    <row r="9" spans="1:6" ht="85.5">
      <c r="A9" s="7" t="s">
        <v>38</v>
      </c>
      <c r="B9" s="8" t="s">
        <v>15</v>
      </c>
      <c r="C9" s="9" t="s">
        <v>92</v>
      </c>
      <c r="D9" s="35" t="s">
        <v>31</v>
      </c>
      <c r="E9" s="10"/>
      <c r="F9" s="11"/>
    </row>
    <row r="10" spans="1:6" ht="42.75">
      <c r="A10" s="7" t="s">
        <v>38</v>
      </c>
      <c r="B10" s="8" t="s">
        <v>90</v>
      </c>
      <c r="C10" s="9" t="s">
        <v>91</v>
      </c>
      <c r="D10" s="35" t="s">
        <v>31</v>
      </c>
      <c r="E10" s="10"/>
      <c r="F10" s="11"/>
    </row>
    <row r="11" spans="1:6" ht="14.25">
      <c r="A11" s="38"/>
      <c r="B11" s="13" t="s">
        <v>39</v>
      </c>
      <c r="C11" s="15"/>
      <c r="D11" s="36"/>
      <c r="E11" s="10"/>
      <c r="F11" s="11"/>
    </row>
    <row r="12" spans="1:6" ht="14.25">
      <c r="A12" s="38"/>
      <c r="B12" s="13" t="s">
        <v>40</v>
      </c>
      <c r="C12" s="15"/>
      <c r="D12" s="36"/>
      <c r="E12" s="10"/>
      <c r="F12" s="11"/>
    </row>
    <row r="13" spans="1:6" ht="57">
      <c r="A13" s="7" t="s">
        <v>38</v>
      </c>
      <c r="B13" s="14" t="s">
        <v>3</v>
      </c>
      <c r="C13" s="31" t="s">
        <v>93</v>
      </c>
      <c r="D13" s="32" t="s">
        <v>30</v>
      </c>
      <c r="E13" s="16"/>
      <c r="F13" s="11"/>
    </row>
    <row r="14" spans="1:6" ht="42.75">
      <c r="A14" s="7" t="s">
        <v>38</v>
      </c>
      <c r="B14" s="14" t="s">
        <v>4</v>
      </c>
      <c r="C14" s="31" t="s">
        <v>94</v>
      </c>
      <c r="D14" s="32" t="s">
        <v>31</v>
      </c>
      <c r="E14" s="16"/>
      <c r="F14" s="11"/>
    </row>
    <row r="15" spans="1:6" ht="28.5">
      <c r="A15" s="7" t="s">
        <v>38</v>
      </c>
      <c r="B15" s="14" t="s">
        <v>44</v>
      </c>
      <c r="C15" s="31" t="s">
        <v>96</v>
      </c>
      <c r="D15" s="33" t="s">
        <v>95</v>
      </c>
      <c r="E15" s="16"/>
      <c r="F15" s="11"/>
    </row>
    <row r="16" spans="1:6" ht="14.25">
      <c r="A16" s="38"/>
      <c r="B16" s="3" t="s">
        <v>41</v>
      </c>
      <c r="C16" s="15"/>
      <c r="D16" s="36"/>
      <c r="E16" s="16"/>
      <c r="F16" s="11"/>
    </row>
    <row r="17" spans="1:6" ht="42.75">
      <c r="A17" s="7" t="s">
        <v>38</v>
      </c>
      <c r="B17" s="14" t="s">
        <v>5</v>
      </c>
      <c r="C17" s="31" t="s">
        <v>104</v>
      </c>
      <c r="D17" s="32" t="s">
        <v>98</v>
      </c>
      <c r="E17" s="10"/>
      <c r="F17" s="11"/>
    </row>
    <row r="18" spans="1:6" ht="57">
      <c r="A18" s="7" t="s">
        <v>38</v>
      </c>
      <c r="B18" s="14" t="s">
        <v>6</v>
      </c>
      <c r="C18" s="31" t="s">
        <v>105</v>
      </c>
      <c r="D18" s="32" t="s">
        <v>99</v>
      </c>
      <c r="E18" s="10"/>
      <c r="F18" s="11"/>
    </row>
    <row r="19" spans="1:6" ht="57.75" customHeight="1">
      <c r="A19" s="7" t="s">
        <v>38</v>
      </c>
      <c r="B19" s="14" t="s">
        <v>13</v>
      </c>
      <c r="C19" s="31" t="s">
        <v>106</v>
      </c>
      <c r="D19" s="32" t="s">
        <v>100</v>
      </c>
      <c r="E19" s="16"/>
      <c r="F19" s="11"/>
    </row>
    <row r="20" spans="1:6" ht="57">
      <c r="A20" s="7" t="s">
        <v>38</v>
      </c>
      <c r="B20" s="14" t="s">
        <v>14</v>
      </c>
      <c r="C20" s="31" t="s">
        <v>101</v>
      </c>
      <c r="D20" s="32" t="s">
        <v>102</v>
      </c>
      <c r="E20" s="16"/>
      <c r="F20" s="11"/>
    </row>
    <row r="21" spans="1:6" ht="28.5">
      <c r="A21" s="7" t="s">
        <v>38</v>
      </c>
      <c r="B21" s="14" t="s">
        <v>97</v>
      </c>
      <c r="C21" s="31" t="s">
        <v>107</v>
      </c>
      <c r="D21" s="32" t="s">
        <v>103</v>
      </c>
      <c r="E21" s="16"/>
      <c r="F21" s="11"/>
    </row>
    <row r="22" spans="1:6" ht="14.25">
      <c r="A22" s="38"/>
      <c r="B22" s="3" t="s">
        <v>42</v>
      </c>
      <c r="C22" s="15"/>
      <c r="D22" s="36"/>
      <c r="E22" s="16"/>
      <c r="F22" s="11"/>
    </row>
    <row r="23" spans="1:6" ht="14.25">
      <c r="A23" s="38"/>
      <c r="B23" s="3" t="s">
        <v>43</v>
      </c>
      <c r="C23" s="15"/>
      <c r="D23" s="36"/>
      <c r="E23" s="16"/>
      <c r="F23" s="11"/>
    </row>
    <row r="24" spans="1:6" ht="71.25">
      <c r="A24" s="7" t="s">
        <v>38</v>
      </c>
      <c r="B24" s="17" t="s">
        <v>7</v>
      </c>
      <c r="C24" s="15" t="s">
        <v>108</v>
      </c>
      <c r="D24" s="35" t="s">
        <v>30</v>
      </c>
      <c r="E24" s="16"/>
      <c r="F24" s="11"/>
    </row>
    <row r="25" spans="1:6" ht="57">
      <c r="A25" s="7" t="s">
        <v>38</v>
      </c>
      <c r="B25" s="17" t="s">
        <v>8</v>
      </c>
      <c r="C25" s="15" t="s">
        <v>109</v>
      </c>
      <c r="D25" s="35" t="s">
        <v>30</v>
      </c>
      <c r="E25" s="10"/>
      <c r="F25" s="11"/>
    </row>
    <row r="26" spans="1:6" ht="57">
      <c r="A26" s="7" t="s">
        <v>38</v>
      </c>
      <c r="B26" s="17" t="s">
        <v>36</v>
      </c>
      <c r="C26" s="15" t="s">
        <v>110</v>
      </c>
      <c r="D26" s="35" t="s">
        <v>31</v>
      </c>
      <c r="E26" s="16"/>
      <c r="F26" s="11"/>
    </row>
    <row r="27" spans="1:6" ht="28.5">
      <c r="A27" s="7" t="s">
        <v>38</v>
      </c>
      <c r="B27" s="17" t="s">
        <v>45</v>
      </c>
      <c r="C27" s="15" t="s">
        <v>111</v>
      </c>
      <c r="D27" s="35" t="s">
        <v>31</v>
      </c>
      <c r="E27" s="16"/>
      <c r="F27" s="11"/>
    </row>
    <row r="28" spans="1:6" ht="57">
      <c r="A28" s="7" t="s">
        <v>38</v>
      </c>
      <c r="B28" s="17" t="s">
        <v>46</v>
      </c>
      <c r="C28" s="15" t="s">
        <v>112</v>
      </c>
      <c r="D28" s="35" t="s">
        <v>30</v>
      </c>
      <c r="E28" s="16"/>
      <c r="F28" s="11"/>
    </row>
    <row r="29" spans="1:6" ht="14.25">
      <c r="A29" s="38"/>
      <c r="B29" s="3" t="s">
        <v>47</v>
      </c>
      <c r="C29" s="15"/>
      <c r="D29" s="36"/>
      <c r="E29" s="16"/>
      <c r="F29" s="11"/>
    </row>
    <row r="30" spans="1:6" ht="42.75">
      <c r="A30" s="7" t="s">
        <v>38</v>
      </c>
      <c r="B30" s="8" t="s">
        <v>48</v>
      </c>
      <c r="C30" s="12" t="s">
        <v>113</v>
      </c>
      <c r="D30" s="35" t="s">
        <v>31</v>
      </c>
      <c r="E30" s="16"/>
      <c r="F30" s="11"/>
    </row>
    <row r="31" spans="1:6" ht="42.75">
      <c r="A31" s="7" t="s">
        <v>38</v>
      </c>
      <c r="B31" s="8" t="s">
        <v>9</v>
      </c>
      <c r="C31" s="12" t="s">
        <v>114</v>
      </c>
      <c r="D31" s="35" t="s">
        <v>31</v>
      </c>
      <c r="E31" s="16"/>
      <c r="F31" s="11"/>
    </row>
    <row r="32" spans="1:6" ht="85.5">
      <c r="A32" s="7" t="s">
        <v>38</v>
      </c>
      <c r="B32" s="8" t="s">
        <v>49</v>
      </c>
      <c r="C32" s="12" t="s">
        <v>115</v>
      </c>
      <c r="D32" s="35" t="s">
        <v>31</v>
      </c>
      <c r="E32" s="16"/>
      <c r="F32" s="11"/>
    </row>
    <row r="33" spans="1:6" ht="85.5">
      <c r="A33" s="7" t="s">
        <v>38</v>
      </c>
      <c r="B33" s="8" t="s">
        <v>50</v>
      </c>
      <c r="C33" s="12" t="s">
        <v>116</v>
      </c>
      <c r="D33" s="35" t="s">
        <v>31</v>
      </c>
      <c r="E33" s="16"/>
      <c r="F33" s="11"/>
    </row>
    <row r="34" spans="1:6" ht="90" customHeight="1">
      <c r="A34" s="7" t="s">
        <v>38</v>
      </c>
      <c r="B34" s="8" t="s">
        <v>51</v>
      </c>
      <c r="C34" s="12" t="s">
        <v>117</v>
      </c>
      <c r="D34" s="35" t="s">
        <v>31</v>
      </c>
      <c r="E34" s="10"/>
      <c r="F34" s="11"/>
    </row>
    <row r="35" spans="1:6" ht="42.75">
      <c r="A35" s="7" t="s">
        <v>38</v>
      </c>
      <c r="B35" s="8" t="s">
        <v>52</v>
      </c>
      <c r="C35" s="12" t="s">
        <v>118</v>
      </c>
      <c r="D35" s="35" t="s">
        <v>30</v>
      </c>
      <c r="E35" s="10"/>
      <c r="F35" s="11"/>
    </row>
    <row r="36" spans="1:6" ht="42.75">
      <c r="A36" s="7" t="s">
        <v>38</v>
      </c>
      <c r="B36" s="8" t="s">
        <v>53</v>
      </c>
      <c r="C36" s="12" t="s">
        <v>119</v>
      </c>
      <c r="D36" s="35" t="s">
        <v>31</v>
      </c>
      <c r="E36" s="10"/>
      <c r="F36" s="11"/>
    </row>
    <row r="37" spans="1:6" ht="90" customHeight="1">
      <c r="A37" s="7" t="s">
        <v>38</v>
      </c>
      <c r="B37" s="8" t="s">
        <v>54</v>
      </c>
      <c r="C37" s="12" t="s">
        <v>120</v>
      </c>
      <c r="D37" s="35" t="s">
        <v>30</v>
      </c>
      <c r="E37" s="10"/>
      <c r="F37" s="11"/>
    </row>
    <row r="38" spans="1:6" ht="14.25">
      <c r="A38" s="38"/>
      <c r="B38" s="3" t="s">
        <v>55</v>
      </c>
      <c r="C38" s="15"/>
      <c r="D38" s="36"/>
      <c r="E38" s="10"/>
      <c r="F38" s="18"/>
    </row>
    <row r="39" spans="1:6" ht="71.25">
      <c r="A39" s="7" t="s">
        <v>38</v>
      </c>
      <c r="B39" s="14" t="s">
        <v>56</v>
      </c>
      <c r="C39" s="15" t="s">
        <v>121</v>
      </c>
      <c r="D39" s="35" t="s">
        <v>30</v>
      </c>
      <c r="E39" s="10"/>
      <c r="F39" s="18"/>
    </row>
    <row r="40" spans="1:6" ht="42.75">
      <c r="A40" s="7" t="s">
        <v>38</v>
      </c>
      <c r="B40" s="14" t="s">
        <v>57</v>
      </c>
      <c r="C40" s="15" t="s">
        <v>122</v>
      </c>
      <c r="D40" s="35" t="s">
        <v>31</v>
      </c>
      <c r="E40" s="10"/>
      <c r="F40" s="18"/>
    </row>
    <row r="41" spans="1:6" ht="28.5">
      <c r="A41" s="7" t="s">
        <v>38</v>
      </c>
      <c r="B41" s="14" t="s">
        <v>58</v>
      </c>
      <c r="C41" s="4" t="s">
        <v>123</v>
      </c>
      <c r="D41" s="35" t="s">
        <v>130</v>
      </c>
      <c r="E41" s="10"/>
      <c r="F41" s="18"/>
    </row>
    <row r="42" spans="1:6" s="23" customFormat="1" ht="99.75">
      <c r="A42" s="7" t="s">
        <v>38</v>
      </c>
      <c r="B42" s="14" t="s">
        <v>59</v>
      </c>
      <c r="C42" s="19" t="s">
        <v>124</v>
      </c>
      <c r="D42" s="35" t="s">
        <v>31</v>
      </c>
      <c r="E42" s="10"/>
      <c r="F42" s="18"/>
    </row>
    <row r="43" spans="1:6" s="23" customFormat="1" ht="28.5">
      <c r="A43" s="7" t="s">
        <v>38</v>
      </c>
      <c r="B43" s="14" t="s">
        <v>60</v>
      </c>
      <c r="C43" s="19" t="s">
        <v>125</v>
      </c>
      <c r="D43" s="35" t="s">
        <v>32</v>
      </c>
      <c r="E43" s="16"/>
      <c r="F43" s="18"/>
    </row>
    <row r="44" spans="1:6" s="23" customFormat="1" ht="57">
      <c r="A44" s="7" t="s">
        <v>38</v>
      </c>
      <c r="B44" s="14" t="s">
        <v>61</v>
      </c>
      <c r="C44" s="19" t="s">
        <v>126</v>
      </c>
      <c r="D44" s="35" t="s">
        <v>31</v>
      </c>
      <c r="E44" s="16"/>
      <c r="F44" s="11"/>
    </row>
    <row r="45" spans="1:6" s="23" customFormat="1" ht="42.75">
      <c r="A45" s="7" t="s">
        <v>38</v>
      </c>
      <c r="B45" s="14" t="s">
        <v>62</v>
      </c>
      <c r="C45" s="19" t="s">
        <v>127</v>
      </c>
      <c r="D45" s="35" t="s">
        <v>31</v>
      </c>
      <c r="E45" s="10"/>
      <c r="F45" s="18"/>
    </row>
    <row r="46" spans="1:6" s="23" customFormat="1" ht="71.25">
      <c r="A46" s="7" t="s">
        <v>38</v>
      </c>
      <c r="B46" s="14" t="s">
        <v>63</v>
      </c>
      <c r="C46" s="19" t="s">
        <v>128</v>
      </c>
      <c r="D46" s="35" t="s">
        <v>30</v>
      </c>
      <c r="E46" s="10"/>
      <c r="F46" s="18"/>
    </row>
    <row r="47" spans="1:6" s="23" customFormat="1" ht="52.5" customHeight="1">
      <c r="A47" s="7" t="s">
        <v>38</v>
      </c>
      <c r="B47" s="14" t="s">
        <v>64</v>
      </c>
      <c r="C47" s="19" t="s">
        <v>131</v>
      </c>
      <c r="D47" s="35" t="s">
        <v>31</v>
      </c>
      <c r="E47" s="5"/>
      <c r="F47" s="19"/>
    </row>
    <row r="48" spans="1:6" s="23" customFormat="1" ht="52.5" customHeight="1">
      <c r="A48" s="7" t="s">
        <v>38</v>
      </c>
      <c r="B48" s="14" t="s">
        <v>132</v>
      </c>
      <c r="C48" s="19" t="s">
        <v>129</v>
      </c>
      <c r="D48" s="35" t="s">
        <v>30</v>
      </c>
      <c r="E48" s="5"/>
      <c r="F48" s="19"/>
    </row>
    <row r="49" spans="1:6" ht="85.5">
      <c r="A49" s="7" t="s">
        <v>38</v>
      </c>
      <c r="B49" s="14" t="s">
        <v>136</v>
      </c>
      <c r="C49" s="19" t="s">
        <v>134</v>
      </c>
      <c r="D49" s="32" t="s">
        <v>139</v>
      </c>
      <c r="E49" s="5"/>
      <c r="F49" s="19"/>
    </row>
    <row r="50" spans="1:6" ht="42.75">
      <c r="A50" s="7" t="s">
        <v>38</v>
      </c>
      <c r="B50" s="14" t="s">
        <v>137</v>
      </c>
      <c r="C50" s="19" t="s">
        <v>133</v>
      </c>
      <c r="D50" s="32" t="s">
        <v>102</v>
      </c>
      <c r="E50" s="5"/>
      <c r="F50" s="19"/>
    </row>
    <row r="51" spans="1:6" ht="28.5">
      <c r="A51" s="7" t="s">
        <v>38</v>
      </c>
      <c r="B51" s="14" t="s">
        <v>138</v>
      </c>
      <c r="C51" s="19" t="s">
        <v>135</v>
      </c>
      <c r="D51" s="32" t="s">
        <v>30</v>
      </c>
      <c r="E51" s="5"/>
      <c r="F51" s="19"/>
    </row>
  </sheetData>
  <phoneticPr fontId="1"/>
  <conditionalFormatting sqref="E1:E1048576">
    <cfRule type="containsText" dxfId="5" priority="1" operator="containsText" text="2">
      <formula>NOT(ISERROR(SEARCH("2",E1)))</formula>
    </cfRule>
    <cfRule type="containsText" dxfId="4" priority="2" operator="containsText" text="3">
      <formula>NOT(ISERROR(SEARCH("3",E1)))</formula>
    </cfRule>
    <cfRule type="containsText" dxfId="3" priority="3" operator="containsText" text="4">
      <formula>NOT(ISERROR(SEARCH("4",E1)))</formula>
    </cfRule>
  </conditionalFormatting>
  <pageMargins left="0.23622047244094491" right="0.23622047244094491" top="0.55118110236220474" bottom="0.55118110236220474" header="0.31496062992125984" footer="0.31496062992125984"/>
  <pageSetup paperSize="9" scale="99" orientation="landscape" horizontalDpi="300" verticalDpi="300" r:id="rId1"/>
  <headerFooter alignWithMargins="0">
    <oddHeader>&amp;L&amp;"ＭＳ Ｐゴシック,太字"&amp;12農場評価規準&amp;R&amp;10“施設”</oddHeader>
    <oddFooter>&amp;C&amp;P／&amp;N&amp;R&amp;"ＭＳ ゴシック,標準"&amp;10©Copyright　一般社団法人日本生産者GAP協会</oddFooter>
  </headerFooter>
  <rowBreaks count="4" manualBreakCount="4">
    <brk id="7" max="5" man="1"/>
    <brk id="18" max="5" man="1"/>
    <brk id="28" max="16383" man="1"/>
    <brk id="3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view="pageLayout" zoomScaleNormal="100" zoomScaleSheetLayoutView="100" workbookViewId="0">
      <selection activeCell="H7" sqref="H7"/>
    </sheetView>
  </sheetViews>
  <sheetFormatPr defaultColWidth="9" defaultRowHeight="13.5"/>
  <cols>
    <col min="1" max="1" width="39.5" style="1" customWidth="1"/>
    <col min="2" max="2" width="6.125" style="1" customWidth="1"/>
    <col min="3" max="9" width="13.625" style="1" customWidth="1"/>
    <col min="10" max="16384" width="9" style="1"/>
  </cols>
  <sheetData>
    <row r="1" spans="1:9" ht="24" customHeight="1" thickBot="1">
      <c r="A1" s="86" t="s">
        <v>163</v>
      </c>
    </row>
    <row r="2" spans="1:9" ht="24" customHeight="1">
      <c r="A2" s="52"/>
      <c r="B2" s="53" t="s">
        <v>1</v>
      </c>
      <c r="C2" s="80" t="s">
        <v>29</v>
      </c>
      <c r="D2" s="81" t="s">
        <v>24</v>
      </c>
      <c r="E2" s="81" t="s">
        <v>25</v>
      </c>
      <c r="F2" s="81" t="s">
        <v>26</v>
      </c>
      <c r="G2" s="81" t="s">
        <v>27</v>
      </c>
      <c r="H2" s="82" t="s">
        <v>28</v>
      </c>
      <c r="I2" s="117" t="s">
        <v>10</v>
      </c>
    </row>
    <row r="3" spans="1:9" ht="24" customHeight="1" thickBot="1">
      <c r="A3" s="54" t="s">
        <v>11</v>
      </c>
      <c r="B3" s="55" t="s">
        <v>12</v>
      </c>
      <c r="C3" s="83">
        <v>0</v>
      </c>
      <c r="D3" s="84">
        <v>0</v>
      </c>
      <c r="E3" s="84">
        <v>-5</v>
      </c>
      <c r="F3" s="84">
        <v>-10</v>
      </c>
      <c r="G3" s="84">
        <v>-15</v>
      </c>
      <c r="H3" s="85">
        <v>-20</v>
      </c>
      <c r="I3" s="118"/>
    </row>
    <row r="4" spans="1:9" ht="24" customHeight="1">
      <c r="A4" s="119" t="s">
        <v>69</v>
      </c>
      <c r="B4" s="120"/>
      <c r="C4" s="56">
        <f>COUNTIF(GH評価表!E3:E10,"-")</f>
        <v>0</v>
      </c>
      <c r="D4" s="57">
        <f>COUNTIF(GH評価表!E3:E10,0)</f>
        <v>0</v>
      </c>
      <c r="E4" s="57">
        <f>COUNTIF(GH評価表!E3:E10,1)</f>
        <v>0</v>
      </c>
      <c r="F4" s="57">
        <f>COUNTIF(GH評価表!E3:E8,2)</f>
        <v>0</v>
      </c>
      <c r="G4" s="57">
        <f>COUNTIF(GH評価表!E3:E10,3)</f>
        <v>0</v>
      </c>
      <c r="H4" s="58">
        <f>COUNTIF(GH評価表!E3:E10,4)</f>
        <v>0</v>
      </c>
      <c r="I4" s="59">
        <f>SUM(E3*E4+F3*F4+G3*G4+H3*H4)</f>
        <v>0</v>
      </c>
    </row>
    <row r="5" spans="1:9" ht="24" customHeight="1">
      <c r="A5" s="121" t="s">
        <v>65</v>
      </c>
      <c r="B5" s="122"/>
      <c r="C5" s="60">
        <f>COUNTIF(GH評価表!E13:E21,"-")</f>
        <v>0</v>
      </c>
      <c r="D5" s="61">
        <f>COUNTIF(GH評価表!E13:E21,0)</f>
        <v>0</v>
      </c>
      <c r="E5" s="61">
        <f>COUNTIF(GH評価表!E13:E21,1)</f>
        <v>0</v>
      </c>
      <c r="F5" s="61">
        <f>COUNTIF(GH評価表!E13:E21,2)</f>
        <v>0</v>
      </c>
      <c r="G5" s="61">
        <f>COUNTIF(GH評価表!E13:E21,3)</f>
        <v>0</v>
      </c>
      <c r="H5" s="62">
        <f>COUNTIF(GH評価表!E13:E21,4)</f>
        <v>0</v>
      </c>
      <c r="I5" s="63">
        <f>SUM(E3*E5+F3*F5+G3*G5+H3*H5)</f>
        <v>0</v>
      </c>
    </row>
    <row r="6" spans="1:9" ht="24" customHeight="1">
      <c r="A6" s="121" t="s">
        <v>66</v>
      </c>
      <c r="B6" s="122"/>
      <c r="C6" s="60">
        <f>COUNTIF(GH評価表!E24:E37,"-")</f>
        <v>0</v>
      </c>
      <c r="D6" s="61">
        <f>COUNTIF(GH評価表!E24:E37,0)</f>
        <v>0</v>
      </c>
      <c r="E6" s="61">
        <f>COUNTIF(GH評価表!E24:E37,1)</f>
        <v>0</v>
      </c>
      <c r="F6" s="61">
        <f>COUNTIF(GH評価表!E24:E37,2)</f>
        <v>0</v>
      </c>
      <c r="G6" s="61">
        <f>COUNTIF(GH評価表!E24:E37,3)</f>
        <v>0</v>
      </c>
      <c r="H6" s="62">
        <f>COUNTIF(GH評価表!E24:E37,4)</f>
        <v>0</v>
      </c>
      <c r="I6" s="63">
        <f>SUM(E3*E6+F3*F6+G3*G6+H3*H6)</f>
        <v>0</v>
      </c>
    </row>
    <row r="7" spans="1:9" ht="24" customHeight="1">
      <c r="A7" s="121" t="s">
        <v>67</v>
      </c>
      <c r="B7" s="122"/>
      <c r="C7" s="60">
        <f>COUNTIF(GH評価表!E39:E51,"-")</f>
        <v>0</v>
      </c>
      <c r="D7" s="61">
        <f>COUNTIF(GH評価表!E39:E51,0)</f>
        <v>0</v>
      </c>
      <c r="E7" s="61">
        <f>COUNTIF(GH評価表!E39:E51,1)</f>
        <v>0</v>
      </c>
      <c r="F7" s="61">
        <f>COUNTIF(GH評価表!E39:E41,2)</f>
        <v>0</v>
      </c>
      <c r="G7" s="61">
        <f>COUNTIF(GH評価表!E39:E51,3)</f>
        <v>0</v>
      </c>
      <c r="H7" s="62">
        <f>COUNTIF(GH評価表!E39:E51,4)</f>
        <v>0</v>
      </c>
      <c r="I7" s="63">
        <f>SUM(E3*E7+F3*F7+G3*G7+H3*H7)</f>
        <v>0</v>
      </c>
    </row>
    <row r="8" spans="1:9" ht="24" customHeight="1">
      <c r="A8" s="109" t="s">
        <v>16</v>
      </c>
      <c r="B8" s="110"/>
      <c r="C8" s="64">
        <f t="shared" ref="C8:H8" si="0">SUM(C4:C7)</f>
        <v>0</v>
      </c>
      <c r="D8" s="65">
        <f t="shared" si="0"/>
        <v>0</v>
      </c>
      <c r="E8" s="65">
        <f t="shared" si="0"/>
        <v>0</v>
      </c>
      <c r="F8" s="64">
        <f t="shared" si="0"/>
        <v>0</v>
      </c>
      <c r="G8" s="64">
        <f t="shared" si="0"/>
        <v>0</v>
      </c>
      <c r="H8" s="66">
        <f t="shared" si="0"/>
        <v>0</v>
      </c>
      <c r="I8" s="67"/>
    </row>
    <row r="9" spans="1:9" ht="24" customHeight="1">
      <c r="A9" s="68"/>
      <c r="B9" s="69"/>
      <c r="C9" s="132" t="s">
        <v>79</v>
      </c>
      <c r="D9" s="132"/>
      <c r="E9" s="132"/>
      <c r="F9" s="132"/>
      <c r="G9" s="132"/>
      <c r="H9" s="132"/>
      <c r="I9" s="70">
        <f>SUM(I4:I7)</f>
        <v>0</v>
      </c>
    </row>
    <row r="10" spans="1:9" ht="24" customHeight="1" thickBot="1">
      <c r="A10" s="68"/>
      <c r="B10" s="71"/>
      <c r="C10" s="133" t="s">
        <v>80</v>
      </c>
      <c r="D10" s="133"/>
      <c r="E10" s="133"/>
      <c r="F10" s="133"/>
      <c r="G10" s="133"/>
      <c r="H10" s="134"/>
      <c r="I10" s="72">
        <f>1000+I9</f>
        <v>1000</v>
      </c>
    </row>
    <row r="11" spans="1:9" ht="24" customHeight="1" thickBot="1">
      <c r="A11" s="73"/>
      <c r="B11" s="74"/>
      <c r="C11" s="135" t="s">
        <v>81</v>
      </c>
      <c r="D11" s="135"/>
      <c r="E11" s="135"/>
      <c r="F11" s="135"/>
      <c r="G11" s="136"/>
      <c r="H11" s="137"/>
      <c r="I11" s="138"/>
    </row>
    <row r="12" spans="1:9" ht="12" customHeight="1" thickBot="1">
      <c r="A12" s="75"/>
      <c r="B12" s="75"/>
      <c r="C12" s="75"/>
      <c r="D12" s="75"/>
      <c r="E12" s="75"/>
      <c r="F12" s="75"/>
      <c r="G12" s="75"/>
      <c r="H12" s="76"/>
      <c r="I12" s="76"/>
    </row>
    <row r="13" spans="1:9" ht="23.25" customHeight="1" thickBot="1">
      <c r="A13" s="126" t="s">
        <v>23</v>
      </c>
      <c r="B13" s="127"/>
      <c r="C13" s="127"/>
      <c r="D13" s="127"/>
      <c r="E13" s="128"/>
      <c r="F13" s="139" t="s">
        <v>18</v>
      </c>
      <c r="G13" s="123" t="s">
        <v>19</v>
      </c>
      <c r="H13" s="124"/>
      <c r="I13" s="125"/>
    </row>
    <row r="14" spans="1:9" ht="23.25" customHeight="1" thickBot="1">
      <c r="A14" s="129"/>
      <c r="B14" s="130"/>
      <c r="C14" s="130"/>
      <c r="D14" s="130"/>
      <c r="E14" s="131"/>
      <c r="F14" s="140"/>
      <c r="G14" s="79" t="s">
        <v>20</v>
      </c>
      <c r="H14" s="79" t="s">
        <v>21</v>
      </c>
      <c r="I14" s="79" t="s">
        <v>22</v>
      </c>
    </row>
    <row r="15" spans="1:9" ht="23.25" customHeight="1" thickBot="1">
      <c r="A15" s="114"/>
      <c r="B15" s="115"/>
      <c r="C15" s="115"/>
      <c r="D15" s="115"/>
      <c r="E15" s="116"/>
      <c r="F15" s="77" t="s">
        <v>73</v>
      </c>
      <c r="G15" s="78" t="s">
        <v>74</v>
      </c>
      <c r="H15" s="78" t="s">
        <v>75</v>
      </c>
      <c r="I15" s="78"/>
    </row>
    <row r="16" spans="1:9" ht="23.25" customHeight="1" thickBot="1">
      <c r="A16" s="114"/>
      <c r="B16" s="115"/>
      <c r="C16" s="115"/>
      <c r="D16" s="115"/>
      <c r="E16" s="116"/>
      <c r="F16" s="77" t="s">
        <v>158</v>
      </c>
      <c r="G16" s="78" t="s">
        <v>75</v>
      </c>
      <c r="H16" s="78" t="s">
        <v>76</v>
      </c>
      <c r="I16" s="78"/>
    </row>
    <row r="17" spans="1:9" ht="23.25" customHeight="1" thickBot="1">
      <c r="A17" s="114"/>
      <c r="B17" s="115"/>
      <c r="C17" s="115"/>
      <c r="D17" s="115"/>
      <c r="E17" s="116"/>
      <c r="F17" s="77" t="s">
        <v>159</v>
      </c>
      <c r="G17" s="78" t="s">
        <v>76</v>
      </c>
      <c r="H17" s="78" t="s">
        <v>77</v>
      </c>
      <c r="I17" s="78"/>
    </row>
    <row r="18" spans="1:9" ht="23.25" customHeight="1" thickBot="1">
      <c r="A18" s="114"/>
      <c r="B18" s="115"/>
      <c r="C18" s="115"/>
      <c r="D18" s="115"/>
      <c r="E18" s="116"/>
      <c r="F18" s="77" t="s">
        <v>160</v>
      </c>
      <c r="G18" s="78" t="s">
        <v>77</v>
      </c>
      <c r="H18" s="78" t="s">
        <v>78</v>
      </c>
      <c r="I18" s="78"/>
    </row>
    <row r="19" spans="1:9" ht="23.25" customHeight="1" thickBot="1">
      <c r="A19" s="114"/>
      <c r="B19" s="115"/>
      <c r="C19" s="115"/>
      <c r="D19" s="115"/>
      <c r="E19" s="116"/>
      <c r="F19" s="77" t="s">
        <v>161</v>
      </c>
      <c r="G19" s="78" t="s">
        <v>78</v>
      </c>
      <c r="H19" s="78"/>
      <c r="I19" s="78"/>
    </row>
    <row r="20" spans="1:9" ht="23.25" customHeight="1" thickBot="1">
      <c r="A20" s="111"/>
      <c r="B20" s="112"/>
      <c r="C20" s="112"/>
      <c r="D20" s="112"/>
      <c r="E20" s="113"/>
      <c r="F20" s="77" t="s">
        <v>162</v>
      </c>
      <c r="G20" s="78"/>
      <c r="H20" s="78"/>
      <c r="I20" s="78"/>
    </row>
  </sheetData>
  <mergeCells count="20">
    <mergeCell ref="G13:I13"/>
    <mergeCell ref="A13:E13"/>
    <mergeCell ref="A14:E14"/>
    <mergeCell ref="C9:H9"/>
    <mergeCell ref="C10:H10"/>
    <mergeCell ref="C11:G11"/>
    <mergeCell ref="H11:I11"/>
    <mergeCell ref="F13:F14"/>
    <mergeCell ref="I2:I3"/>
    <mergeCell ref="A4:B4"/>
    <mergeCell ref="A5:B5"/>
    <mergeCell ref="A6:B6"/>
    <mergeCell ref="A7:B7"/>
    <mergeCell ref="A8:B8"/>
    <mergeCell ref="A20:E20"/>
    <mergeCell ref="A16:E16"/>
    <mergeCell ref="A17:E17"/>
    <mergeCell ref="A18:E18"/>
    <mergeCell ref="A19:E19"/>
    <mergeCell ref="A15:E15"/>
  </mergeCells>
  <phoneticPr fontId="1"/>
  <conditionalFormatting sqref="F4:F8">
    <cfRule type="cellIs" dxfId="2" priority="3" stopIfTrue="1" operator="notEqual">
      <formula>0</formula>
    </cfRule>
  </conditionalFormatting>
  <conditionalFormatting sqref="G4:G8">
    <cfRule type="cellIs" dxfId="1" priority="2" stopIfTrue="1" operator="notEqual">
      <formula>0</formula>
    </cfRule>
  </conditionalFormatting>
  <conditionalFormatting sqref="H4:H8">
    <cfRule type="cellIs" dxfId="0" priority="1" stopIfTrue="1" operator="notEqual">
      <formula>0</formula>
    </cfRule>
  </conditionalFormatting>
  <pageMargins left="0.23622047244094491" right="0.23622047244094491" top="0.55118110236220474" bottom="0.55118110236220474" header="0.31496062992125984" footer="0.31496062992125984"/>
  <pageSetup paperSize="9" orientation="landscape" horizontalDpi="300" verticalDpi="300" r:id="rId1"/>
  <headerFooter>
    <oddHeader>&amp;L&amp;10 GH農場評価規準・チェックシートVer 2.0_20170428&amp;R&amp;10施設</oddHeader>
    <oddFooter>&amp;R&amp;10©Copyright 一般社団法人日本生産者GAP協会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表紙v2</vt:lpstr>
      <vt:lpstr>評価概要v2</vt:lpstr>
      <vt:lpstr>GH評価表</vt:lpstr>
      <vt:lpstr>評価集計表</vt:lpstr>
      <vt:lpstr>GH評価表!Print_Titles</vt:lpstr>
    </vt:vector>
  </TitlesOfParts>
  <Company>AGIC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rtagami</dc:creator>
  <cp:lastModifiedBy>田中祐子</cp:lastModifiedBy>
  <cp:lastPrinted>2020-06-08T02:49:00Z</cp:lastPrinted>
  <dcterms:created xsi:type="dcterms:W3CDTF">1997-01-08T22:48:59Z</dcterms:created>
  <dcterms:modified xsi:type="dcterms:W3CDTF">2020-06-08T04:30:41Z</dcterms:modified>
</cp:coreProperties>
</file>